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8" yWindow="132" windowWidth="9456" windowHeight="5016" activeTab="3"/>
  </bookViews>
  <sheets>
    <sheet name="2010" sheetId="1" r:id="rId1"/>
    <sheet name="2011" sheetId="2" r:id="rId2"/>
    <sheet name="2010-11" sheetId="3" r:id="rId3"/>
    <sheet name="Minitab Analysis" sheetId="4" r:id="rId4"/>
    <sheet name="Graph" sheetId="5" r:id="rId5"/>
  </sheets>
  <definedNames>
    <definedName name="_xlnm.Print_Area" localSheetId="3">'Minitab Analysis'!$A$1:$H$102</definedName>
  </definedNames>
  <calcPr fullCalcOnLoad="1"/>
</workbook>
</file>

<file path=xl/sharedStrings.xml><?xml version="1.0" encoding="utf-8"?>
<sst xmlns="http://schemas.openxmlformats.org/spreadsheetml/2006/main" count="63" uniqueCount="49">
  <si>
    <t>AGE</t>
  </si>
  <si>
    <t>SEX</t>
  </si>
  <si>
    <t>DLP</t>
  </si>
  <si>
    <t>AVG Dose</t>
  </si>
  <si>
    <t>Month</t>
  </si>
  <si>
    <t>Year</t>
  </si>
  <si>
    <t>Year1</t>
  </si>
  <si>
    <t xml:space="preserve">Regression Analysis: DLP versus AGE, Year1 </t>
  </si>
  <si>
    <t>The regression equation is</t>
  </si>
  <si>
    <t>DLP = 180 + 18.6 AGE - 154 Year1</t>
  </si>
  <si>
    <t>Predictor     Coef  SE Coef      T      P</t>
  </si>
  <si>
    <t>Constant    179.89    41.84   4.30  0.000</t>
  </si>
  <si>
    <t>AGE         18.618    3.393   5.49  0.000</t>
  </si>
  <si>
    <t>Year1      -153.90    34.21  -4.50  0.000</t>
  </si>
  <si>
    <t>S = 214.409   R-Sq = 22.3%   R-Sq(adj) = 21.4%</t>
  </si>
  <si>
    <t>PRESS = 7967504   R-Sq(pred) = 19.37%</t>
  </si>
  <si>
    <t>Analysis of Variance</t>
  </si>
  <si>
    <t>Source           DF       SS       MS      F      P</t>
  </si>
  <si>
    <t>Regression        2  2203821  1101910  23.97  0.000</t>
  </si>
  <si>
    <t>Residual Error  167  7677198    45971</t>
  </si>
  <si>
    <t>Total           169  9881019</t>
  </si>
  <si>
    <t>Source  DF   Seq SS</t>
  </si>
  <si>
    <t>AGE      1  1273398</t>
  </si>
  <si>
    <t>Year1    1   930423</t>
  </si>
  <si>
    <t>Unusual Observations</t>
  </si>
  <si>
    <t>Obs   AGE     DLP    Fit  SE Fit  Residual  St Resid</t>
  </si>
  <si>
    <t xml:space="preserve"> 99   6.0   773.1  291.6    26.1     481.5      2.26R</t>
  </si>
  <si>
    <t>100   4.0   773.8  254.4    30.8     519.4      2.45R</t>
  </si>
  <si>
    <t>103  16.0   914.3  477.8    27.3     436.5      2.05R</t>
  </si>
  <si>
    <t>104   1.0   950.0  198.5    38.9     751.5      3.56R</t>
  </si>
  <si>
    <t>105   4.0  1005.2  254.4    30.8     750.8      3.54R</t>
  </si>
  <si>
    <t>106   8.0  1035.4  328.8    22.6     706.6      3.31R</t>
  </si>
  <si>
    <t>107  10.0  1093.2  366.1    20.8     727.1      3.41R</t>
  </si>
  <si>
    <t>108  18.0  1238.5  515.0    32.2     723.5      3.41R</t>
  </si>
  <si>
    <t>168   7.0   640.5  156.3    30.8     484.2      2.28R</t>
  </si>
  <si>
    <t>170  18.0  1008.0  361.1    35.6     646.9      3.06R</t>
  </si>
  <si>
    <t>R denotes an observation with a large standardized residual.</t>
  </si>
  <si>
    <t>Durbin-Watson statistic = 0.281754</t>
  </si>
  <si>
    <t>Linear Regression (180+18.6*Age-153.9)</t>
  </si>
  <si>
    <t>Actual DLP</t>
  </si>
  <si>
    <t>Age</t>
  </si>
  <si>
    <t>Linear Regression (180+18.6*Age)</t>
  </si>
  <si>
    <t>Conclusions</t>
  </si>
  <si>
    <t>#1 &amp; #2 are statistically significant (p value &lt;.05)</t>
  </si>
  <si>
    <t xml:space="preserve">The differences in the age of the patient and the differences in the year of the study explain almost half of the variances in the individual data points.  There are other undefined factors that explain the DLP Dosage  </t>
  </si>
  <si>
    <t>1) Dosage typically increases by 18.6 DLP per Year of Age</t>
  </si>
  <si>
    <t>2) Dosage typically decreases by 154 DLP in 2011 vs 2010</t>
  </si>
  <si>
    <t>Minitab Analysis</t>
  </si>
  <si>
    <t>3) There was a significant decrease in the number of outliers in 2011 versus 2010.  There were actually no outliers in 2011, and in 2010 there was a 9.3% outlier rate (10 outliers out of the 108 patients documented).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</si>
</sst>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yyyy"/>
    <numFmt numFmtId="166" formatCode="[$-409]dddd\,\ mmmm\ dd\,\ yyyy"/>
    <numFmt numFmtId="167" formatCode="[$-409]mmm\-yy;@"/>
  </numFmts>
  <fonts count="19">
    <font>
      <sz val="10"/>
      <name val="Arial"/>
      <family val="0"/>
    </font>
    <font>
      <sz val="8"/>
      <name val="Arial"/>
      <family val="0"/>
    </font>
    <font>
      <b/>
      <sz val="10"/>
      <name val="Arial"/>
      <family val="2"/>
    </font>
    <font>
      <b/>
      <sz val="10.25"/>
      <name val="Arial"/>
      <family val="0"/>
    </font>
    <font>
      <sz val="10.25"/>
      <name val="Arial"/>
      <family val="0"/>
    </font>
    <font>
      <b/>
      <sz val="12"/>
      <name val="Arial"/>
      <family val="0"/>
    </font>
    <font>
      <b/>
      <sz val="9.75"/>
      <name val="Arial"/>
      <family val="0"/>
    </font>
    <font>
      <b/>
      <sz val="11"/>
      <color indexed="14"/>
      <name val="Arial"/>
      <family val="2"/>
    </font>
    <font>
      <b/>
      <vertAlign val="superscript"/>
      <sz val="11"/>
      <color indexed="14"/>
      <name val="Arial"/>
      <family val="2"/>
    </font>
    <font>
      <b/>
      <sz val="11"/>
      <name val="Arial"/>
      <family val="2"/>
    </font>
    <font>
      <b/>
      <vertAlign val="superscript"/>
      <sz val="11"/>
      <name val="Arial"/>
      <family val="2"/>
    </font>
    <font>
      <b/>
      <sz val="15.5"/>
      <name val="Arial"/>
      <family val="0"/>
    </font>
    <font>
      <sz val="12"/>
      <name val="Arial"/>
      <family val="0"/>
    </font>
    <font>
      <sz val="18"/>
      <name val="Arial"/>
      <family val="0"/>
    </font>
    <font>
      <sz val="14.25"/>
      <name val="Arial"/>
      <family val="2"/>
    </font>
    <font>
      <b/>
      <sz val="15.25"/>
      <name val="Arial"/>
      <family val="0"/>
    </font>
    <font>
      <b/>
      <u val="single"/>
      <sz val="10"/>
      <name val="Arial"/>
      <family val="2"/>
    </font>
    <font>
      <b/>
      <i/>
      <u val="single"/>
      <sz val="10"/>
      <name val="Arial"/>
      <family val="2"/>
    </font>
    <font>
      <i/>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2" fillId="0" borderId="0" xfId="0" applyFont="1" applyAlignment="1">
      <alignment/>
    </xf>
    <xf numFmtId="16" fontId="0" fillId="0" borderId="0" xfId="0" applyNumberFormat="1" applyAlignment="1">
      <alignment/>
    </xf>
    <xf numFmtId="0" fontId="2" fillId="2" borderId="0" xfId="0" applyFont="1" applyFill="1" applyAlignment="1">
      <alignment/>
    </xf>
    <xf numFmtId="17" fontId="2" fillId="2" borderId="0" xfId="0" applyNumberFormat="1" applyFont="1" applyFill="1" applyAlignment="1">
      <alignment/>
    </xf>
    <xf numFmtId="2" fontId="2" fillId="2" borderId="0" xfId="0" applyNumberFormat="1" applyFont="1" applyFill="1" applyAlignment="1">
      <alignment/>
    </xf>
    <xf numFmtId="2" fontId="2" fillId="0" borderId="0" xfId="0" applyNumberFormat="1" applyFont="1" applyFill="1" applyAlignment="1">
      <alignment/>
    </xf>
    <xf numFmtId="0" fontId="2" fillId="0" borderId="0" xfId="0" applyFont="1" applyFill="1" applyAlignment="1">
      <alignment/>
    </xf>
    <xf numFmtId="0" fontId="2" fillId="0" borderId="0" xfId="0" applyFont="1" applyAlignment="1">
      <alignment horizontal="right"/>
    </xf>
    <xf numFmtId="167" fontId="2" fillId="0" borderId="0" xfId="0" applyNumberFormat="1" applyFont="1" applyAlignment="1">
      <alignment horizontal="right"/>
    </xf>
    <xf numFmtId="167" fontId="0" fillId="0" borderId="0" xfId="0" applyNumberFormat="1" applyAlignment="1">
      <alignment/>
    </xf>
    <xf numFmtId="1" fontId="0" fillId="0" borderId="0" xfId="0" applyNumberFormat="1" applyAlignment="1">
      <alignment/>
    </xf>
    <xf numFmtId="0" fontId="16" fillId="0" borderId="0" xfId="0" applyFont="1" applyAlignment="1">
      <alignment/>
    </xf>
    <xf numFmtId="0" fontId="2" fillId="0" borderId="0" xfId="0" applyFont="1" applyAlignment="1">
      <alignment horizontal="center" vertical="center" wrapText="1"/>
    </xf>
    <xf numFmtId="0" fontId="0" fillId="0" borderId="0" xfId="0" applyAlignment="1">
      <alignment horizontal="center" wrapText="1"/>
    </xf>
    <xf numFmtId="0" fontId="2" fillId="0" borderId="0" xfId="0" applyFont="1" applyAlignment="1">
      <alignment horizontal="center"/>
    </xf>
    <xf numFmtId="0" fontId="17" fillId="0" borderId="0" xfId="0" applyFont="1" applyAlignment="1">
      <alignment/>
    </xf>
    <xf numFmtId="0" fontId="18" fillId="0" borderId="0" xfId="0" applyFont="1" applyAlignment="1">
      <alignment/>
    </xf>
    <xf numFmtId="0" fontId="18"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March - May 2011</a:t>
            </a:r>
          </a:p>
        </c:rich>
      </c:tx>
      <c:layout>
        <c:manualLayout>
          <c:xMode val="factor"/>
          <c:yMode val="factor"/>
          <c:x val="0"/>
          <c:y val="-0.021"/>
        </c:manualLayout>
      </c:layout>
      <c:spPr>
        <a:noFill/>
        <a:ln>
          <a:noFill/>
        </a:ln>
      </c:spPr>
    </c:title>
    <c:plotArea>
      <c:layout>
        <c:manualLayout>
          <c:xMode val="edge"/>
          <c:yMode val="edge"/>
          <c:x val="0.0285"/>
          <c:y val="0.1765"/>
          <c:w val="0.953"/>
          <c:h val="0.78625"/>
        </c:manualLayout>
      </c:layout>
      <c:lineChart>
        <c:grouping val="standard"/>
        <c:varyColors val="0"/>
        <c:ser>
          <c:idx val="1"/>
          <c:order val="0"/>
          <c:tx>
            <c:strRef>
              <c:f>'2011'!$E$1</c:f>
              <c:strCache>
                <c:ptCount val="1"/>
                <c:pt idx="0">
                  <c:v>Actual DLP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numRef>
              <c:f>'2011'!$D$2:$D$63</c:f>
              <c:numCache/>
            </c:numRef>
          </c:cat>
          <c:val>
            <c:numRef>
              <c:f>'2011'!$E$2:$E$63</c:f>
              <c:numCache/>
            </c:numRef>
          </c:val>
          <c:smooth val="0"/>
        </c:ser>
        <c:ser>
          <c:idx val="2"/>
          <c:order val="1"/>
          <c:tx>
            <c:strRef>
              <c:f>'2011'!$F$1</c:f>
              <c:strCache>
                <c:ptCount val="1"/>
                <c:pt idx="0">
                  <c:v>Linear Regression (180+18.6*Age-153.9)</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'2011'!$D$2:$D$63</c:f>
              <c:numCache/>
            </c:numRef>
          </c:cat>
          <c:val>
            <c:numRef>
              <c:f>'2011'!$F$2:$F$63</c:f>
              <c:numCache/>
            </c:numRef>
          </c:val>
          <c:smooth val="0"/>
        </c:ser>
        <c:marker val="1"/>
        <c:axId val="1360591"/>
        <c:axId val="12245320"/>
      </c:lineChart>
      <c:catAx>
        <c:axId val="1360591"/>
        <c:scaling>
          <c:orientation val="minMax"/>
        </c:scaling>
        <c:axPos val="b"/>
        <c:title>
          <c:tx>
            <c:rich>
              <a:bodyPr vert="horz" rot="0" anchor="ctr"/>
              <a:lstStyle/>
              <a:p>
                <a:pPr algn="ctr">
                  <a:defRPr/>
                </a:pPr>
                <a:r>
                  <a:rPr lang="en-US" cap="none" sz="800" b="0" i="0" u="none" baseline="0">
                    <a:latin typeface="Arial"/>
                    <a:ea typeface="Arial"/>
                    <a:cs typeface="Arial"/>
                  </a:rPr>
                  <a:t>Patient Age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2245320"/>
        <c:crosses val="autoZero"/>
        <c:auto val="1"/>
        <c:lblOffset val="100"/>
        <c:tickLblSkip val="1"/>
        <c:noMultiLvlLbl val="0"/>
      </c:catAx>
      <c:valAx>
        <c:axId val="12245320"/>
        <c:scaling>
          <c:orientation val="minMax"/>
          <c:max val="800"/>
        </c:scaling>
        <c:axPos val="l"/>
        <c:title>
          <c:tx>
            <c:rich>
              <a:bodyPr vert="horz" rot="-5400000" anchor="ctr"/>
              <a:lstStyle/>
              <a:p>
                <a:pPr algn="ctr">
                  <a:defRPr/>
                </a:pPr>
                <a:r>
                  <a:rPr lang="en-US" cap="none" sz="800" b="0" i="0" u="none" baseline="0">
                    <a:latin typeface="Arial"/>
                    <a:ea typeface="Arial"/>
                    <a:cs typeface="Arial"/>
                  </a:rPr>
                  <a:t>DLP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60591"/>
        <c:crossesAt val="1"/>
        <c:crossBetween val="between"/>
        <c:dispUnits/>
        <c:majorUnit val="100"/>
      </c:valAx>
      <c:spPr>
        <a:noFill/>
        <a:ln w="12700">
          <a:solidFill>
            <a:srgbClr val="808080"/>
          </a:solidFill>
        </a:ln>
      </c:spPr>
    </c:plotArea>
    <c:legend>
      <c:legendPos val="r"/>
      <c:layout>
        <c:manualLayout>
          <c:xMode val="edge"/>
          <c:yMode val="edge"/>
          <c:x val="0.0555"/>
          <c:y val="0.09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March - May 2010</a:t>
            </a:r>
          </a:p>
        </c:rich>
      </c:tx>
      <c:layout>
        <c:manualLayout>
          <c:xMode val="factor"/>
          <c:yMode val="factor"/>
          <c:x val="0.0195"/>
          <c:y val="-0.01975"/>
        </c:manualLayout>
      </c:layout>
      <c:spPr>
        <a:noFill/>
        <a:ln>
          <a:noFill/>
        </a:ln>
      </c:spPr>
    </c:title>
    <c:plotArea>
      <c:layout>
        <c:manualLayout>
          <c:xMode val="edge"/>
          <c:yMode val="edge"/>
          <c:x val="0.02125"/>
          <c:y val="0.12025"/>
          <c:w val="0.96525"/>
          <c:h val="0.85075"/>
        </c:manualLayout>
      </c:layout>
      <c:lineChart>
        <c:grouping val="standard"/>
        <c:varyColors val="0"/>
        <c:ser>
          <c:idx val="1"/>
          <c:order val="0"/>
          <c:tx>
            <c:strRef>
              <c:f>'2010'!$E$1</c:f>
              <c:strCache>
                <c:ptCount val="1"/>
                <c:pt idx="0">
                  <c:v>Actual DLP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00"/>
              </a:solidFill>
              <a:ln>
                <a:solidFill>
                  <a:srgbClr val="00FF00"/>
                </a:solidFill>
              </a:ln>
            </c:spPr>
          </c:marker>
          <c:cat>
            <c:numRef>
              <c:f>'2010'!$D$2:$D$109</c:f>
              <c:numCache>
                <c:ptCount val="108"/>
                <c:pt idx="0">
                  <c:v>0.5</c:v>
                </c:pt>
                <c:pt idx="1">
                  <c:v>1</c:v>
                </c:pt>
                <c:pt idx="5">
                  <c:v>2</c:v>
                </c:pt>
                <c:pt idx="7">
                  <c:v>3</c:v>
                </c:pt>
                <c:pt idx="9">
                  <c:v>4</c:v>
                </c:pt>
                <c:pt idx="15">
                  <c:v>5</c:v>
                </c:pt>
                <c:pt idx="17">
                  <c:v>6</c:v>
                </c:pt>
                <c:pt idx="26">
                  <c:v>7</c:v>
                </c:pt>
                <c:pt idx="32">
                  <c:v>8</c:v>
                </c:pt>
                <c:pt idx="39">
                  <c:v>9</c:v>
                </c:pt>
                <c:pt idx="44">
                  <c:v>10</c:v>
                </c:pt>
                <c:pt idx="50">
                  <c:v>11</c:v>
                </c:pt>
                <c:pt idx="52">
                  <c:v>12</c:v>
                </c:pt>
                <c:pt idx="59">
                  <c:v>13</c:v>
                </c:pt>
                <c:pt idx="67">
                  <c:v>14</c:v>
                </c:pt>
                <c:pt idx="77">
                  <c:v>15</c:v>
                </c:pt>
                <c:pt idx="88">
                  <c:v>16</c:v>
                </c:pt>
                <c:pt idx="95">
                  <c:v>17</c:v>
                </c:pt>
                <c:pt idx="103">
                  <c:v>18</c:v>
                </c:pt>
              </c:numCache>
            </c:numRef>
          </c:cat>
          <c:val>
            <c:numRef>
              <c:f>'2010'!$E$2:$E$109</c:f>
              <c:numCache>
                <c:ptCount val="108"/>
                <c:pt idx="0">
                  <c:v>52.24</c:v>
                </c:pt>
                <c:pt idx="1">
                  <c:v>42.73</c:v>
                </c:pt>
                <c:pt idx="2">
                  <c:v>90.27</c:v>
                </c:pt>
                <c:pt idx="3">
                  <c:v>120.65</c:v>
                </c:pt>
                <c:pt idx="4">
                  <c:v>950</c:v>
                </c:pt>
                <c:pt idx="5">
                  <c:v>80.2</c:v>
                </c:pt>
                <c:pt idx="6">
                  <c:v>150.28</c:v>
                </c:pt>
                <c:pt idx="7">
                  <c:v>46.94</c:v>
                </c:pt>
                <c:pt idx="8">
                  <c:v>54.64</c:v>
                </c:pt>
                <c:pt idx="9">
                  <c:v>59.41</c:v>
                </c:pt>
                <c:pt idx="10">
                  <c:v>63.9</c:v>
                </c:pt>
                <c:pt idx="11">
                  <c:v>304.63</c:v>
                </c:pt>
                <c:pt idx="12">
                  <c:v>529.2</c:v>
                </c:pt>
                <c:pt idx="13">
                  <c:v>773.8</c:v>
                </c:pt>
                <c:pt idx="14">
                  <c:v>1005.2</c:v>
                </c:pt>
                <c:pt idx="15">
                  <c:v>162.77</c:v>
                </c:pt>
                <c:pt idx="16">
                  <c:v>410.7</c:v>
                </c:pt>
                <c:pt idx="17">
                  <c:v>72.79</c:v>
                </c:pt>
                <c:pt idx="18">
                  <c:v>114.77</c:v>
                </c:pt>
                <c:pt idx="19">
                  <c:v>126.38</c:v>
                </c:pt>
                <c:pt idx="20">
                  <c:v>129.46</c:v>
                </c:pt>
                <c:pt idx="21">
                  <c:v>131.12</c:v>
                </c:pt>
                <c:pt idx="22">
                  <c:v>163.49</c:v>
                </c:pt>
                <c:pt idx="23">
                  <c:v>170.76</c:v>
                </c:pt>
                <c:pt idx="24">
                  <c:v>433.5</c:v>
                </c:pt>
                <c:pt idx="25">
                  <c:v>773.1</c:v>
                </c:pt>
                <c:pt idx="26">
                  <c:v>86.8</c:v>
                </c:pt>
                <c:pt idx="27">
                  <c:v>205.68</c:v>
                </c:pt>
                <c:pt idx="28">
                  <c:v>269.23</c:v>
                </c:pt>
                <c:pt idx="29">
                  <c:v>334.5</c:v>
                </c:pt>
                <c:pt idx="30">
                  <c:v>360.3</c:v>
                </c:pt>
                <c:pt idx="31">
                  <c:v>536.13</c:v>
                </c:pt>
                <c:pt idx="32">
                  <c:v>72.27</c:v>
                </c:pt>
                <c:pt idx="33">
                  <c:v>84.76</c:v>
                </c:pt>
                <c:pt idx="34">
                  <c:v>167.37</c:v>
                </c:pt>
                <c:pt idx="35">
                  <c:v>303.21</c:v>
                </c:pt>
                <c:pt idx="36">
                  <c:v>407.86</c:v>
                </c:pt>
                <c:pt idx="37">
                  <c:v>547.6</c:v>
                </c:pt>
                <c:pt idx="38">
                  <c:v>1035.4</c:v>
                </c:pt>
                <c:pt idx="39">
                  <c:v>109</c:v>
                </c:pt>
                <c:pt idx="40">
                  <c:v>159.55</c:v>
                </c:pt>
                <c:pt idx="41">
                  <c:v>165.78</c:v>
                </c:pt>
                <c:pt idx="42">
                  <c:v>316.2</c:v>
                </c:pt>
                <c:pt idx="43">
                  <c:v>692.68</c:v>
                </c:pt>
                <c:pt idx="44">
                  <c:v>190.04</c:v>
                </c:pt>
                <c:pt idx="45">
                  <c:v>212.9</c:v>
                </c:pt>
                <c:pt idx="46">
                  <c:v>234.66</c:v>
                </c:pt>
                <c:pt idx="47">
                  <c:v>345.7</c:v>
                </c:pt>
                <c:pt idx="48">
                  <c:v>368.15</c:v>
                </c:pt>
                <c:pt idx="49">
                  <c:v>1093.2</c:v>
                </c:pt>
                <c:pt idx="50">
                  <c:v>286.02</c:v>
                </c:pt>
                <c:pt idx="51">
                  <c:v>431.44</c:v>
                </c:pt>
                <c:pt idx="52">
                  <c:v>209.28</c:v>
                </c:pt>
                <c:pt idx="53">
                  <c:v>226.63</c:v>
                </c:pt>
                <c:pt idx="54">
                  <c:v>240.18</c:v>
                </c:pt>
                <c:pt idx="55">
                  <c:v>314.84</c:v>
                </c:pt>
                <c:pt idx="56">
                  <c:v>415.9</c:v>
                </c:pt>
                <c:pt idx="57">
                  <c:v>500.44</c:v>
                </c:pt>
                <c:pt idx="58">
                  <c:v>533.9</c:v>
                </c:pt>
                <c:pt idx="59">
                  <c:v>219.79</c:v>
                </c:pt>
                <c:pt idx="60">
                  <c:v>220.1</c:v>
                </c:pt>
                <c:pt idx="61">
                  <c:v>225.27</c:v>
                </c:pt>
                <c:pt idx="62">
                  <c:v>243.52</c:v>
                </c:pt>
                <c:pt idx="63">
                  <c:v>438.8</c:v>
                </c:pt>
                <c:pt idx="64">
                  <c:v>463.81</c:v>
                </c:pt>
                <c:pt idx="65">
                  <c:v>635.64</c:v>
                </c:pt>
                <c:pt idx="66">
                  <c:v>837.5</c:v>
                </c:pt>
                <c:pt idx="67">
                  <c:v>165.85</c:v>
                </c:pt>
                <c:pt idx="68">
                  <c:v>212.38</c:v>
                </c:pt>
                <c:pt idx="69">
                  <c:v>232.71</c:v>
                </c:pt>
                <c:pt idx="70">
                  <c:v>295.82</c:v>
                </c:pt>
                <c:pt idx="71">
                  <c:v>304.04</c:v>
                </c:pt>
                <c:pt idx="72">
                  <c:v>384.75</c:v>
                </c:pt>
                <c:pt idx="73">
                  <c:v>424.99</c:v>
                </c:pt>
                <c:pt idx="74">
                  <c:v>477.03</c:v>
                </c:pt>
                <c:pt idx="75">
                  <c:v>482.86</c:v>
                </c:pt>
                <c:pt idx="76">
                  <c:v>591.78</c:v>
                </c:pt>
                <c:pt idx="77">
                  <c:v>217.31</c:v>
                </c:pt>
                <c:pt idx="78">
                  <c:v>229.11</c:v>
                </c:pt>
                <c:pt idx="79">
                  <c:v>300.79</c:v>
                </c:pt>
                <c:pt idx="80">
                  <c:v>384.41</c:v>
                </c:pt>
                <c:pt idx="81">
                  <c:v>390.8</c:v>
                </c:pt>
                <c:pt idx="82">
                  <c:v>436.42</c:v>
                </c:pt>
                <c:pt idx="83">
                  <c:v>460</c:v>
                </c:pt>
                <c:pt idx="84">
                  <c:v>552.31</c:v>
                </c:pt>
                <c:pt idx="85">
                  <c:v>595.07</c:v>
                </c:pt>
                <c:pt idx="86">
                  <c:v>625.69</c:v>
                </c:pt>
                <c:pt idx="87">
                  <c:v>690.2</c:v>
                </c:pt>
                <c:pt idx="88">
                  <c:v>370.3</c:v>
                </c:pt>
                <c:pt idx="89">
                  <c:v>411.8</c:v>
                </c:pt>
                <c:pt idx="90">
                  <c:v>436.7</c:v>
                </c:pt>
                <c:pt idx="91">
                  <c:v>456.9</c:v>
                </c:pt>
                <c:pt idx="92">
                  <c:v>536.95</c:v>
                </c:pt>
                <c:pt idx="93">
                  <c:v>618.86</c:v>
                </c:pt>
                <c:pt idx="94">
                  <c:v>914.33</c:v>
                </c:pt>
                <c:pt idx="95">
                  <c:v>163.04</c:v>
                </c:pt>
                <c:pt idx="96">
                  <c:v>230.91</c:v>
                </c:pt>
                <c:pt idx="97">
                  <c:v>437.69</c:v>
                </c:pt>
                <c:pt idx="98">
                  <c:v>442.16</c:v>
                </c:pt>
                <c:pt idx="99">
                  <c:v>500.49</c:v>
                </c:pt>
                <c:pt idx="100">
                  <c:v>712.5</c:v>
                </c:pt>
                <c:pt idx="101">
                  <c:v>746.9</c:v>
                </c:pt>
                <c:pt idx="102">
                  <c:v>909.37</c:v>
                </c:pt>
                <c:pt idx="103">
                  <c:v>256.13</c:v>
                </c:pt>
                <c:pt idx="104">
                  <c:v>379.34</c:v>
                </c:pt>
                <c:pt idx="105">
                  <c:v>394.16</c:v>
                </c:pt>
                <c:pt idx="106">
                  <c:v>631.04</c:v>
                </c:pt>
                <c:pt idx="107">
                  <c:v>1238.53</c:v>
                </c:pt>
              </c:numCache>
            </c:numRef>
          </c:val>
          <c:smooth val="0"/>
        </c:ser>
        <c:ser>
          <c:idx val="2"/>
          <c:order val="1"/>
          <c:tx>
            <c:strRef>
              <c:f>'2010'!$F$1</c:f>
              <c:strCache>
                <c:ptCount val="1"/>
                <c:pt idx="0">
                  <c:v>Linear Regression (180+18.6*Age)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'2010'!$D$2:$D$109</c:f>
              <c:numCache>
                <c:ptCount val="108"/>
                <c:pt idx="0">
                  <c:v>0.5</c:v>
                </c:pt>
                <c:pt idx="1">
                  <c:v>1</c:v>
                </c:pt>
                <c:pt idx="5">
                  <c:v>2</c:v>
                </c:pt>
                <c:pt idx="7">
                  <c:v>3</c:v>
                </c:pt>
                <c:pt idx="9">
                  <c:v>4</c:v>
                </c:pt>
                <c:pt idx="15">
                  <c:v>5</c:v>
                </c:pt>
                <c:pt idx="17">
                  <c:v>6</c:v>
                </c:pt>
                <c:pt idx="26">
                  <c:v>7</c:v>
                </c:pt>
                <c:pt idx="32">
                  <c:v>8</c:v>
                </c:pt>
                <c:pt idx="39">
                  <c:v>9</c:v>
                </c:pt>
                <c:pt idx="44">
                  <c:v>10</c:v>
                </c:pt>
                <c:pt idx="50">
                  <c:v>11</c:v>
                </c:pt>
                <c:pt idx="52">
                  <c:v>12</c:v>
                </c:pt>
                <c:pt idx="59">
                  <c:v>13</c:v>
                </c:pt>
                <c:pt idx="67">
                  <c:v>14</c:v>
                </c:pt>
                <c:pt idx="77">
                  <c:v>15</c:v>
                </c:pt>
                <c:pt idx="88">
                  <c:v>16</c:v>
                </c:pt>
                <c:pt idx="95">
                  <c:v>17</c:v>
                </c:pt>
                <c:pt idx="103">
                  <c:v>18</c:v>
                </c:pt>
              </c:numCache>
            </c:numRef>
          </c:cat>
          <c:val>
            <c:numRef>
              <c:f>'2010'!$F$2:$F$109</c:f>
              <c:numCache>
                <c:ptCount val="108"/>
                <c:pt idx="0">
                  <c:v>189.309</c:v>
                </c:pt>
                <c:pt idx="1">
                  <c:v>198.618</c:v>
                </c:pt>
                <c:pt idx="2">
                  <c:v>198.618</c:v>
                </c:pt>
                <c:pt idx="3">
                  <c:v>198.618</c:v>
                </c:pt>
                <c:pt idx="4">
                  <c:v>198.618</c:v>
                </c:pt>
                <c:pt idx="5">
                  <c:v>217.236</c:v>
                </c:pt>
                <c:pt idx="6">
                  <c:v>217.236</c:v>
                </c:pt>
                <c:pt idx="7">
                  <c:v>235.85399999999998</c:v>
                </c:pt>
                <c:pt idx="8">
                  <c:v>235.85399999999998</c:v>
                </c:pt>
                <c:pt idx="9">
                  <c:v>254.47199999999998</c:v>
                </c:pt>
                <c:pt idx="10">
                  <c:v>254.47199999999998</c:v>
                </c:pt>
                <c:pt idx="11">
                  <c:v>254.47199999999998</c:v>
                </c:pt>
                <c:pt idx="12">
                  <c:v>254.47199999999998</c:v>
                </c:pt>
                <c:pt idx="13">
                  <c:v>254.47199999999998</c:v>
                </c:pt>
                <c:pt idx="14">
                  <c:v>254.47199999999998</c:v>
                </c:pt>
                <c:pt idx="15">
                  <c:v>273.09</c:v>
                </c:pt>
                <c:pt idx="16">
                  <c:v>273.09</c:v>
                </c:pt>
                <c:pt idx="17">
                  <c:v>291.70799999999997</c:v>
                </c:pt>
                <c:pt idx="18">
                  <c:v>291.70799999999997</c:v>
                </c:pt>
                <c:pt idx="19">
                  <c:v>291.70799999999997</c:v>
                </c:pt>
                <c:pt idx="20">
                  <c:v>291.70799999999997</c:v>
                </c:pt>
                <c:pt idx="21">
                  <c:v>291.70799999999997</c:v>
                </c:pt>
                <c:pt idx="22">
                  <c:v>291.70799999999997</c:v>
                </c:pt>
                <c:pt idx="23">
                  <c:v>291.70799999999997</c:v>
                </c:pt>
                <c:pt idx="24">
                  <c:v>291.70799999999997</c:v>
                </c:pt>
                <c:pt idx="25">
                  <c:v>291.70799999999997</c:v>
                </c:pt>
                <c:pt idx="26">
                  <c:v>310.326</c:v>
                </c:pt>
                <c:pt idx="27">
                  <c:v>310.326</c:v>
                </c:pt>
                <c:pt idx="28">
                  <c:v>310.326</c:v>
                </c:pt>
                <c:pt idx="29">
                  <c:v>310.326</c:v>
                </c:pt>
                <c:pt idx="30">
                  <c:v>310.326</c:v>
                </c:pt>
                <c:pt idx="31">
                  <c:v>310.326</c:v>
                </c:pt>
                <c:pt idx="32">
                  <c:v>328.94399999999996</c:v>
                </c:pt>
                <c:pt idx="33">
                  <c:v>328.94399999999996</c:v>
                </c:pt>
                <c:pt idx="34">
                  <c:v>328.94399999999996</c:v>
                </c:pt>
                <c:pt idx="35">
                  <c:v>328.94399999999996</c:v>
                </c:pt>
                <c:pt idx="36">
                  <c:v>328.94399999999996</c:v>
                </c:pt>
                <c:pt idx="37">
                  <c:v>328.94399999999996</c:v>
                </c:pt>
                <c:pt idx="38">
                  <c:v>328.94399999999996</c:v>
                </c:pt>
                <c:pt idx="39">
                  <c:v>347.562</c:v>
                </c:pt>
                <c:pt idx="40">
                  <c:v>347.562</c:v>
                </c:pt>
                <c:pt idx="41">
                  <c:v>347.562</c:v>
                </c:pt>
                <c:pt idx="42">
                  <c:v>347.562</c:v>
                </c:pt>
                <c:pt idx="43">
                  <c:v>347.562</c:v>
                </c:pt>
                <c:pt idx="44">
                  <c:v>366.17999999999995</c:v>
                </c:pt>
                <c:pt idx="45">
                  <c:v>366.17999999999995</c:v>
                </c:pt>
                <c:pt idx="46">
                  <c:v>366.17999999999995</c:v>
                </c:pt>
                <c:pt idx="47">
                  <c:v>366.17999999999995</c:v>
                </c:pt>
                <c:pt idx="48">
                  <c:v>366.17999999999995</c:v>
                </c:pt>
                <c:pt idx="49">
                  <c:v>366.17999999999995</c:v>
                </c:pt>
                <c:pt idx="50">
                  <c:v>384.798</c:v>
                </c:pt>
                <c:pt idx="51">
                  <c:v>384.798</c:v>
                </c:pt>
                <c:pt idx="52">
                  <c:v>403.416</c:v>
                </c:pt>
                <c:pt idx="53">
                  <c:v>403.416</c:v>
                </c:pt>
                <c:pt idx="54">
                  <c:v>403.416</c:v>
                </c:pt>
                <c:pt idx="55">
                  <c:v>403.416</c:v>
                </c:pt>
                <c:pt idx="56">
                  <c:v>403.416</c:v>
                </c:pt>
                <c:pt idx="57">
                  <c:v>403.416</c:v>
                </c:pt>
                <c:pt idx="58">
                  <c:v>403.416</c:v>
                </c:pt>
                <c:pt idx="59">
                  <c:v>422.034</c:v>
                </c:pt>
                <c:pt idx="60">
                  <c:v>422.034</c:v>
                </c:pt>
                <c:pt idx="61">
                  <c:v>422.034</c:v>
                </c:pt>
                <c:pt idx="62">
                  <c:v>422.034</c:v>
                </c:pt>
                <c:pt idx="63">
                  <c:v>422.034</c:v>
                </c:pt>
                <c:pt idx="64">
                  <c:v>422.034</c:v>
                </c:pt>
                <c:pt idx="65">
                  <c:v>422.034</c:v>
                </c:pt>
                <c:pt idx="66">
                  <c:v>422.034</c:v>
                </c:pt>
                <c:pt idx="67">
                  <c:v>440.652</c:v>
                </c:pt>
                <c:pt idx="68">
                  <c:v>440.652</c:v>
                </c:pt>
                <c:pt idx="69">
                  <c:v>440.652</c:v>
                </c:pt>
                <c:pt idx="70">
                  <c:v>440.652</c:v>
                </c:pt>
                <c:pt idx="71">
                  <c:v>440.652</c:v>
                </c:pt>
                <c:pt idx="72">
                  <c:v>440.652</c:v>
                </c:pt>
                <c:pt idx="73">
                  <c:v>440.652</c:v>
                </c:pt>
                <c:pt idx="74">
                  <c:v>440.652</c:v>
                </c:pt>
                <c:pt idx="75">
                  <c:v>440.652</c:v>
                </c:pt>
                <c:pt idx="76">
                  <c:v>440.652</c:v>
                </c:pt>
                <c:pt idx="77">
                  <c:v>459.27</c:v>
                </c:pt>
                <c:pt idx="78">
                  <c:v>459.27</c:v>
                </c:pt>
                <c:pt idx="79">
                  <c:v>459.27</c:v>
                </c:pt>
                <c:pt idx="80">
                  <c:v>459.27</c:v>
                </c:pt>
                <c:pt idx="81">
                  <c:v>459.27</c:v>
                </c:pt>
                <c:pt idx="82">
                  <c:v>459.27</c:v>
                </c:pt>
                <c:pt idx="83">
                  <c:v>459.27</c:v>
                </c:pt>
                <c:pt idx="84">
                  <c:v>459.27</c:v>
                </c:pt>
                <c:pt idx="85">
                  <c:v>459.27</c:v>
                </c:pt>
                <c:pt idx="86">
                  <c:v>459.27</c:v>
                </c:pt>
                <c:pt idx="87">
                  <c:v>459.27</c:v>
                </c:pt>
                <c:pt idx="88">
                  <c:v>477.888</c:v>
                </c:pt>
                <c:pt idx="89">
                  <c:v>477.888</c:v>
                </c:pt>
                <c:pt idx="90">
                  <c:v>477.888</c:v>
                </c:pt>
                <c:pt idx="91">
                  <c:v>477.888</c:v>
                </c:pt>
                <c:pt idx="92">
                  <c:v>477.888</c:v>
                </c:pt>
                <c:pt idx="93">
                  <c:v>477.888</c:v>
                </c:pt>
                <c:pt idx="94">
                  <c:v>477.888</c:v>
                </c:pt>
                <c:pt idx="95">
                  <c:v>496.506</c:v>
                </c:pt>
                <c:pt idx="96">
                  <c:v>496.506</c:v>
                </c:pt>
                <c:pt idx="97">
                  <c:v>496.506</c:v>
                </c:pt>
                <c:pt idx="98">
                  <c:v>496.506</c:v>
                </c:pt>
                <c:pt idx="99">
                  <c:v>496.506</c:v>
                </c:pt>
                <c:pt idx="100">
                  <c:v>496.506</c:v>
                </c:pt>
                <c:pt idx="101">
                  <c:v>496.506</c:v>
                </c:pt>
                <c:pt idx="102">
                  <c:v>496.506</c:v>
                </c:pt>
                <c:pt idx="103">
                  <c:v>515.124</c:v>
                </c:pt>
                <c:pt idx="104">
                  <c:v>515.124</c:v>
                </c:pt>
                <c:pt idx="105">
                  <c:v>515.124</c:v>
                </c:pt>
                <c:pt idx="106">
                  <c:v>515.124</c:v>
                </c:pt>
                <c:pt idx="107">
                  <c:v>515.124</c:v>
                </c:pt>
              </c:numCache>
            </c:numRef>
          </c:val>
          <c:smooth val="0"/>
        </c:ser>
        <c:marker val="1"/>
        <c:axId val="43099017"/>
        <c:axId val="52346834"/>
      </c:lineChart>
      <c:catAx>
        <c:axId val="43099017"/>
        <c:scaling>
          <c:orientation val="minMax"/>
        </c:scaling>
        <c:axPos val="b"/>
        <c:title>
          <c:tx>
            <c:rich>
              <a:bodyPr vert="horz" rot="0" anchor="ctr"/>
              <a:lstStyle/>
              <a:p>
                <a:pPr algn="ctr">
                  <a:defRPr/>
                </a:pPr>
                <a:r>
                  <a:rPr lang="en-US" cap="none" sz="800" b="0" i="0" u="none" baseline="0">
                    <a:latin typeface="Arial"/>
                    <a:ea typeface="Arial"/>
                    <a:cs typeface="Arial"/>
                  </a:rPr>
                  <a:t>Patient Age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346834"/>
        <c:crosses val="autoZero"/>
        <c:auto val="1"/>
        <c:lblOffset val="100"/>
        <c:tickLblSkip val="1"/>
        <c:noMultiLvlLbl val="0"/>
      </c:catAx>
      <c:valAx>
        <c:axId val="52346834"/>
        <c:scaling>
          <c:orientation val="minMax"/>
          <c:max val="1100"/>
        </c:scaling>
        <c:axPos val="l"/>
        <c:title>
          <c:tx>
            <c:rich>
              <a:bodyPr vert="horz" rot="-5400000" anchor="ctr"/>
              <a:lstStyle/>
              <a:p>
                <a:pPr algn="ctr">
                  <a:defRPr/>
                </a:pPr>
                <a:r>
                  <a:rPr lang="en-US" cap="none" sz="800" b="0" i="0" u="none" baseline="0">
                    <a:latin typeface="Arial"/>
                    <a:ea typeface="Arial"/>
                    <a:cs typeface="Arial"/>
                  </a:rPr>
                  <a:t>DLP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99017"/>
        <c:crossesAt val="1"/>
        <c:crossBetween val="between"/>
        <c:dispUnits/>
        <c:majorUnit val="100"/>
      </c:valAx>
      <c:spPr>
        <a:noFill/>
        <a:ln w="12700">
          <a:solidFill>
            <a:srgbClr val="808080"/>
          </a:solidFill>
        </a:ln>
      </c:spPr>
    </c:plotArea>
    <c:legend>
      <c:legendPos val="r"/>
      <c:layout>
        <c:manualLayout>
          <c:xMode val="edge"/>
          <c:yMode val="edge"/>
          <c:x val="0.15625"/>
          <c:y val="0.063"/>
        </c:manualLayout>
      </c:layout>
      <c:overlay val="0"/>
      <c:txPr>
        <a:bodyPr vert="horz" rot="0"/>
        <a:lstStyle/>
        <a:p>
          <a:pPr>
            <a:defRPr lang="en-US" cap="none" sz="1425"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March - May 2011</a:t>
            </a:r>
          </a:p>
        </c:rich>
      </c:tx>
      <c:layout>
        <c:manualLayout>
          <c:xMode val="factor"/>
          <c:yMode val="factor"/>
          <c:x val="0.02375"/>
          <c:y val="-0.02"/>
        </c:manualLayout>
      </c:layout>
      <c:spPr>
        <a:noFill/>
        <a:ln>
          <a:noFill/>
        </a:ln>
      </c:spPr>
    </c:title>
    <c:plotArea>
      <c:layout>
        <c:manualLayout>
          <c:xMode val="edge"/>
          <c:yMode val="edge"/>
          <c:x val="0.02125"/>
          <c:y val="0.12075"/>
          <c:w val="0.96525"/>
          <c:h val="0.85"/>
        </c:manualLayout>
      </c:layout>
      <c:lineChart>
        <c:grouping val="standard"/>
        <c:varyColors val="0"/>
        <c:ser>
          <c:idx val="1"/>
          <c:order val="0"/>
          <c:tx>
            <c:strRef>
              <c:f>'2011'!$E$1</c:f>
              <c:strCache>
                <c:ptCount val="1"/>
                <c:pt idx="0">
                  <c:v>Actual DLP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numRef>
              <c:f>'2011'!$D$2:$D$63</c:f>
              <c:numCache>
                <c:ptCount val="62"/>
                <c:pt idx="0">
                  <c:v>0.1</c:v>
                </c:pt>
                <c:pt idx="1">
                  <c:v>2</c:v>
                </c:pt>
                <c:pt idx="2">
                  <c:v>3</c:v>
                </c:pt>
                <c:pt idx="4">
                  <c:v>4</c:v>
                </c:pt>
                <c:pt idx="6">
                  <c:v>5</c:v>
                </c:pt>
                <c:pt idx="11">
                  <c:v>6</c:v>
                </c:pt>
                <c:pt idx="12">
                  <c:v>7</c:v>
                </c:pt>
                <c:pt idx="18">
                  <c:v>8</c:v>
                </c:pt>
                <c:pt idx="20">
                  <c:v>9</c:v>
                </c:pt>
                <c:pt idx="21">
                  <c:v>10</c:v>
                </c:pt>
                <c:pt idx="24">
                  <c:v>11</c:v>
                </c:pt>
                <c:pt idx="30">
                  <c:v>12</c:v>
                </c:pt>
                <c:pt idx="31">
                  <c:v>13</c:v>
                </c:pt>
                <c:pt idx="37">
                  <c:v>14</c:v>
                </c:pt>
                <c:pt idx="42">
                  <c:v>15</c:v>
                </c:pt>
                <c:pt idx="46">
                  <c:v>16</c:v>
                </c:pt>
                <c:pt idx="55">
                  <c:v>17</c:v>
                </c:pt>
                <c:pt idx="58">
                  <c:v>18</c:v>
                </c:pt>
              </c:numCache>
            </c:numRef>
          </c:cat>
          <c:val>
            <c:numRef>
              <c:f>'2011'!$E$2:$E$63</c:f>
              <c:numCache>
                <c:ptCount val="62"/>
                <c:pt idx="0">
                  <c:v>41.09</c:v>
                </c:pt>
                <c:pt idx="1">
                  <c:v>34.3</c:v>
                </c:pt>
                <c:pt idx="2">
                  <c:v>38.45</c:v>
                </c:pt>
                <c:pt idx="3">
                  <c:v>44.23</c:v>
                </c:pt>
                <c:pt idx="4">
                  <c:v>30.28</c:v>
                </c:pt>
                <c:pt idx="5">
                  <c:v>63.18</c:v>
                </c:pt>
                <c:pt idx="6">
                  <c:v>42.43</c:v>
                </c:pt>
                <c:pt idx="7">
                  <c:v>51.12</c:v>
                </c:pt>
                <c:pt idx="8">
                  <c:v>88.76</c:v>
                </c:pt>
                <c:pt idx="9">
                  <c:v>140.97</c:v>
                </c:pt>
                <c:pt idx="10">
                  <c:v>186.77</c:v>
                </c:pt>
                <c:pt idx="11">
                  <c:v>40.7</c:v>
                </c:pt>
                <c:pt idx="12">
                  <c:v>45.66</c:v>
                </c:pt>
                <c:pt idx="13">
                  <c:v>49.53</c:v>
                </c:pt>
                <c:pt idx="14">
                  <c:v>129.04</c:v>
                </c:pt>
                <c:pt idx="15">
                  <c:v>173.27</c:v>
                </c:pt>
                <c:pt idx="16">
                  <c:v>263.12</c:v>
                </c:pt>
                <c:pt idx="17">
                  <c:v>640.52</c:v>
                </c:pt>
                <c:pt idx="18">
                  <c:v>51.5</c:v>
                </c:pt>
                <c:pt idx="19">
                  <c:v>161.73</c:v>
                </c:pt>
                <c:pt idx="20">
                  <c:v>154.88</c:v>
                </c:pt>
                <c:pt idx="21">
                  <c:v>72.46</c:v>
                </c:pt>
                <c:pt idx="22">
                  <c:v>158.81</c:v>
                </c:pt>
                <c:pt idx="23">
                  <c:v>266.62</c:v>
                </c:pt>
                <c:pt idx="24">
                  <c:v>101.33</c:v>
                </c:pt>
                <c:pt idx="25">
                  <c:v>201.26</c:v>
                </c:pt>
                <c:pt idx="26">
                  <c:v>237.43</c:v>
                </c:pt>
                <c:pt idx="27">
                  <c:v>260.5</c:v>
                </c:pt>
                <c:pt idx="28">
                  <c:v>401.7</c:v>
                </c:pt>
                <c:pt idx="29">
                  <c:v>417.71</c:v>
                </c:pt>
                <c:pt idx="30">
                  <c:v>292.05</c:v>
                </c:pt>
                <c:pt idx="31">
                  <c:v>136.49</c:v>
                </c:pt>
                <c:pt idx="32">
                  <c:v>179.02</c:v>
                </c:pt>
                <c:pt idx="33">
                  <c:v>207.71</c:v>
                </c:pt>
                <c:pt idx="34">
                  <c:v>274.25</c:v>
                </c:pt>
                <c:pt idx="35">
                  <c:v>321.32</c:v>
                </c:pt>
                <c:pt idx="36">
                  <c:v>558.77</c:v>
                </c:pt>
                <c:pt idx="37">
                  <c:v>105.37</c:v>
                </c:pt>
                <c:pt idx="38">
                  <c:v>210.41</c:v>
                </c:pt>
                <c:pt idx="39">
                  <c:v>231.11</c:v>
                </c:pt>
                <c:pt idx="40">
                  <c:v>242.44</c:v>
                </c:pt>
                <c:pt idx="41">
                  <c:v>278.17</c:v>
                </c:pt>
                <c:pt idx="42">
                  <c:v>178.66</c:v>
                </c:pt>
                <c:pt idx="43">
                  <c:v>363.39</c:v>
                </c:pt>
                <c:pt idx="44">
                  <c:v>375.76</c:v>
                </c:pt>
                <c:pt idx="45">
                  <c:v>450.42</c:v>
                </c:pt>
                <c:pt idx="46">
                  <c:v>123.59</c:v>
                </c:pt>
                <c:pt idx="47">
                  <c:v>181.92</c:v>
                </c:pt>
                <c:pt idx="48">
                  <c:v>183.75</c:v>
                </c:pt>
                <c:pt idx="49">
                  <c:v>248.78</c:v>
                </c:pt>
                <c:pt idx="50">
                  <c:v>309.31</c:v>
                </c:pt>
                <c:pt idx="51">
                  <c:v>337.12</c:v>
                </c:pt>
                <c:pt idx="52">
                  <c:v>358.88</c:v>
                </c:pt>
                <c:pt idx="53">
                  <c:v>472.19</c:v>
                </c:pt>
                <c:pt idx="54">
                  <c:v>681.37</c:v>
                </c:pt>
                <c:pt idx="55">
                  <c:v>220.77</c:v>
                </c:pt>
                <c:pt idx="56">
                  <c:v>335.77</c:v>
                </c:pt>
                <c:pt idx="57">
                  <c:v>605.6</c:v>
                </c:pt>
                <c:pt idx="58">
                  <c:v>117.24</c:v>
                </c:pt>
                <c:pt idx="59">
                  <c:v>200.64</c:v>
                </c:pt>
                <c:pt idx="60">
                  <c:v>210.79</c:v>
                </c:pt>
                <c:pt idx="61">
                  <c:v>1008</c:v>
                </c:pt>
              </c:numCache>
            </c:numRef>
          </c:val>
          <c:smooth val="0"/>
        </c:ser>
        <c:ser>
          <c:idx val="2"/>
          <c:order val="1"/>
          <c:tx>
            <c:strRef>
              <c:f>'2011'!$F$1</c:f>
              <c:strCache>
                <c:ptCount val="1"/>
                <c:pt idx="0">
                  <c:v>Linear Regression (180+18.6*Age-153.9)</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'2011'!$D$2:$D$63</c:f>
              <c:numCache>
                <c:ptCount val="62"/>
                <c:pt idx="0">
                  <c:v>0.1</c:v>
                </c:pt>
                <c:pt idx="1">
                  <c:v>2</c:v>
                </c:pt>
                <c:pt idx="2">
                  <c:v>3</c:v>
                </c:pt>
                <c:pt idx="4">
                  <c:v>4</c:v>
                </c:pt>
                <c:pt idx="6">
                  <c:v>5</c:v>
                </c:pt>
                <c:pt idx="11">
                  <c:v>6</c:v>
                </c:pt>
                <c:pt idx="12">
                  <c:v>7</c:v>
                </c:pt>
                <c:pt idx="18">
                  <c:v>8</c:v>
                </c:pt>
                <c:pt idx="20">
                  <c:v>9</c:v>
                </c:pt>
                <c:pt idx="21">
                  <c:v>10</c:v>
                </c:pt>
                <c:pt idx="24">
                  <c:v>11</c:v>
                </c:pt>
                <c:pt idx="30">
                  <c:v>12</c:v>
                </c:pt>
                <c:pt idx="31">
                  <c:v>13</c:v>
                </c:pt>
                <c:pt idx="37">
                  <c:v>14</c:v>
                </c:pt>
                <c:pt idx="42">
                  <c:v>15</c:v>
                </c:pt>
                <c:pt idx="46">
                  <c:v>16</c:v>
                </c:pt>
                <c:pt idx="55">
                  <c:v>17</c:v>
                </c:pt>
                <c:pt idx="58">
                  <c:v>18</c:v>
                </c:pt>
              </c:numCache>
            </c:numRef>
          </c:cat>
          <c:val>
            <c:numRef>
              <c:f>'2011'!$F$2:$F$63</c:f>
              <c:numCache>
                <c:ptCount val="62"/>
                <c:pt idx="0">
                  <c:v>27.961799999999982</c:v>
                </c:pt>
                <c:pt idx="1">
                  <c:v>63.335999999999984</c:v>
                </c:pt>
                <c:pt idx="2">
                  <c:v>81.95399999999998</c:v>
                </c:pt>
                <c:pt idx="3">
                  <c:v>81.95399999999998</c:v>
                </c:pt>
                <c:pt idx="4">
                  <c:v>100.57199999999997</c:v>
                </c:pt>
                <c:pt idx="5">
                  <c:v>100.57199999999997</c:v>
                </c:pt>
                <c:pt idx="6">
                  <c:v>119.18999999999997</c:v>
                </c:pt>
                <c:pt idx="7">
                  <c:v>119.18999999999997</c:v>
                </c:pt>
                <c:pt idx="8">
                  <c:v>119.18999999999997</c:v>
                </c:pt>
                <c:pt idx="9">
                  <c:v>119.18999999999997</c:v>
                </c:pt>
                <c:pt idx="10">
                  <c:v>119.18999999999997</c:v>
                </c:pt>
                <c:pt idx="11">
                  <c:v>137.80799999999996</c:v>
                </c:pt>
                <c:pt idx="12">
                  <c:v>156.42600000000002</c:v>
                </c:pt>
                <c:pt idx="13">
                  <c:v>156.42600000000002</c:v>
                </c:pt>
                <c:pt idx="14">
                  <c:v>156.42600000000002</c:v>
                </c:pt>
                <c:pt idx="15">
                  <c:v>156.42600000000002</c:v>
                </c:pt>
                <c:pt idx="16">
                  <c:v>156.42600000000002</c:v>
                </c:pt>
                <c:pt idx="17">
                  <c:v>156.42600000000002</c:v>
                </c:pt>
                <c:pt idx="18">
                  <c:v>175.04399999999995</c:v>
                </c:pt>
                <c:pt idx="19">
                  <c:v>175.04399999999995</c:v>
                </c:pt>
                <c:pt idx="20">
                  <c:v>193.662</c:v>
                </c:pt>
                <c:pt idx="21">
                  <c:v>212.27999999999994</c:v>
                </c:pt>
                <c:pt idx="22">
                  <c:v>212.27999999999994</c:v>
                </c:pt>
                <c:pt idx="23">
                  <c:v>212.27999999999994</c:v>
                </c:pt>
                <c:pt idx="24">
                  <c:v>230.898</c:v>
                </c:pt>
                <c:pt idx="25">
                  <c:v>230.898</c:v>
                </c:pt>
                <c:pt idx="26">
                  <c:v>230.898</c:v>
                </c:pt>
                <c:pt idx="27">
                  <c:v>230.898</c:v>
                </c:pt>
                <c:pt idx="28">
                  <c:v>230.898</c:v>
                </c:pt>
                <c:pt idx="29">
                  <c:v>230.898</c:v>
                </c:pt>
                <c:pt idx="30">
                  <c:v>249.516</c:v>
                </c:pt>
                <c:pt idx="31">
                  <c:v>268.134</c:v>
                </c:pt>
                <c:pt idx="32">
                  <c:v>268.134</c:v>
                </c:pt>
                <c:pt idx="33">
                  <c:v>268.134</c:v>
                </c:pt>
                <c:pt idx="34">
                  <c:v>268.134</c:v>
                </c:pt>
                <c:pt idx="35">
                  <c:v>268.134</c:v>
                </c:pt>
                <c:pt idx="36">
                  <c:v>268.134</c:v>
                </c:pt>
                <c:pt idx="37">
                  <c:v>286.75199999999995</c:v>
                </c:pt>
                <c:pt idx="38">
                  <c:v>286.75199999999995</c:v>
                </c:pt>
                <c:pt idx="39">
                  <c:v>286.75199999999995</c:v>
                </c:pt>
                <c:pt idx="40">
                  <c:v>286.75199999999995</c:v>
                </c:pt>
                <c:pt idx="41">
                  <c:v>286.75199999999995</c:v>
                </c:pt>
                <c:pt idx="42">
                  <c:v>305.37</c:v>
                </c:pt>
                <c:pt idx="43">
                  <c:v>305.37</c:v>
                </c:pt>
                <c:pt idx="44">
                  <c:v>305.37</c:v>
                </c:pt>
                <c:pt idx="45">
                  <c:v>305.37</c:v>
                </c:pt>
                <c:pt idx="46">
                  <c:v>323.98799999999994</c:v>
                </c:pt>
                <c:pt idx="47">
                  <c:v>323.98799999999994</c:v>
                </c:pt>
                <c:pt idx="48">
                  <c:v>323.98799999999994</c:v>
                </c:pt>
                <c:pt idx="49">
                  <c:v>323.98799999999994</c:v>
                </c:pt>
                <c:pt idx="50">
                  <c:v>323.98799999999994</c:v>
                </c:pt>
                <c:pt idx="51">
                  <c:v>323.98799999999994</c:v>
                </c:pt>
                <c:pt idx="52">
                  <c:v>323.98799999999994</c:v>
                </c:pt>
                <c:pt idx="53">
                  <c:v>323.98799999999994</c:v>
                </c:pt>
                <c:pt idx="54">
                  <c:v>323.98799999999994</c:v>
                </c:pt>
                <c:pt idx="55">
                  <c:v>342.606</c:v>
                </c:pt>
                <c:pt idx="56">
                  <c:v>342.606</c:v>
                </c:pt>
                <c:pt idx="57">
                  <c:v>342.606</c:v>
                </c:pt>
                <c:pt idx="58">
                  <c:v>361.22400000000005</c:v>
                </c:pt>
                <c:pt idx="59">
                  <c:v>361.22400000000005</c:v>
                </c:pt>
                <c:pt idx="60">
                  <c:v>361.22400000000005</c:v>
                </c:pt>
                <c:pt idx="61">
                  <c:v>361.22400000000005</c:v>
                </c:pt>
              </c:numCache>
            </c:numRef>
          </c:val>
          <c:smooth val="0"/>
        </c:ser>
        <c:marker val="1"/>
        <c:axId val="1359459"/>
        <c:axId val="12235132"/>
      </c:lineChart>
      <c:catAx>
        <c:axId val="1359459"/>
        <c:scaling>
          <c:orientation val="minMax"/>
        </c:scaling>
        <c:axPos val="b"/>
        <c:title>
          <c:tx>
            <c:rich>
              <a:bodyPr vert="horz" rot="0" anchor="ctr"/>
              <a:lstStyle/>
              <a:p>
                <a:pPr algn="ctr">
                  <a:defRPr/>
                </a:pPr>
                <a:r>
                  <a:rPr lang="en-US" cap="none" sz="800" b="0" i="0" u="none" baseline="0">
                    <a:latin typeface="Arial"/>
                    <a:ea typeface="Arial"/>
                    <a:cs typeface="Arial"/>
                  </a:rPr>
                  <a:t>Patient Age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2235132"/>
        <c:crosses val="autoZero"/>
        <c:auto val="1"/>
        <c:lblOffset val="100"/>
        <c:tickLblSkip val="1"/>
        <c:noMultiLvlLbl val="0"/>
      </c:catAx>
      <c:valAx>
        <c:axId val="12235132"/>
        <c:scaling>
          <c:orientation val="minMax"/>
          <c:max val="1100"/>
        </c:scaling>
        <c:axPos val="l"/>
        <c:title>
          <c:tx>
            <c:rich>
              <a:bodyPr vert="horz" rot="-5400000" anchor="ctr"/>
              <a:lstStyle/>
              <a:p>
                <a:pPr algn="ctr">
                  <a:defRPr/>
                </a:pPr>
                <a:r>
                  <a:rPr lang="en-US" cap="none" sz="800" b="0" i="0" u="none" baseline="0">
                    <a:latin typeface="Arial"/>
                    <a:ea typeface="Arial"/>
                    <a:cs typeface="Arial"/>
                  </a:rPr>
                  <a:t>DLP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59459"/>
        <c:crossesAt val="1"/>
        <c:crossBetween val="between"/>
        <c:dispUnits/>
        <c:majorUnit val="100"/>
      </c:valAx>
      <c:spPr>
        <a:noFill/>
        <a:ln w="12700">
          <a:solidFill>
            <a:srgbClr val="808080"/>
          </a:solidFill>
        </a:ln>
      </c:spPr>
    </c:plotArea>
    <c:legend>
      <c:legendPos val="r"/>
      <c:layout>
        <c:manualLayout>
          <c:xMode val="edge"/>
          <c:yMode val="edge"/>
          <c:x val="0.1155"/>
          <c:y val="0.06375"/>
        </c:manualLayout>
      </c:layout>
      <c:overlay val="0"/>
      <c:txPr>
        <a:bodyPr vert="horz" rot="0"/>
        <a:lstStyle/>
        <a:p>
          <a:pPr>
            <a:defRPr lang="en-US" cap="none" sz="1425"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Pediatric CT Abd/Pelvis Dose 
March 2010 vs. March 2011</a:t>
            </a:r>
          </a:p>
        </c:rich>
      </c:tx>
      <c:layout>
        <c:manualLayout>
          <c:xMode val="factor"/>
          <c:yMode val="factor"/>
          <c:x val="0"/>
          <c:y val="0"/>
        </c:manualLayout>
      </c:layout>
      <c:spPr>
        <a:noFill/>
        <a:ln>
          <a:noFill/>
        </a:ln>
      </c:spPr>
    </c:title>
    <c:plotArea>
      <c:layout>
        <c:manualLayout>
          <c:xMode val="edge"/>
          <c:yMode val="edge"/>
          <c:x val="0.05375"/>
          <c:y val="0.166"/>
          <c:w val="0.79275"/>
          <c:h val="0.7415"/>
        </c:manualLayout>
      </c:layout>
      <c:lineChart>
        <c:grouping val="standard"/>
        <c:varyColors val="0"/>
        <c:ser>
          <c:idx val="0"/>
          <c:order val="0"/>
          <c:tx>
            <c:v>2010</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Pr>
                <a:bodyPr vert="horz" rot="0" anchor="ctr"/>
                <a:lstStyle/>
                <a:p>
                  <a:pPr algn="ctr">
                    <a:defRPr lang="en-US" cap="none" sz="1100" b="1" i="0" u="none" baseline="0">
                      <a:latin typeface="Arial"/>
                      <a:ea typeface="Arial"/>
                      <a:cs typeface="Arial"/>
                    </a:defRPr>
                  </a:pPr>
                </a:p>
              </c:txPr>
              <c:numFmt formatCode="0.00"/>
            </c:trendlineLbl>
          </c:trendline>
          <c:cat>
            <c:numRef>
              <c:f>Graph!$C$3:$C$33</c:f>
              <c:numCache/>
            </c:numRef>
          </c:cat>
          <c:val>
            <c:numRef>
              <c:f>Graph!$H$3:$H$33</c:f>
              <c:numCache/>
            </c:numRef>
          </c:val>
          <c:smooth val="0"/>
        </c:ser>
        <c:ser>
          <c:idx val="1"/>
          <c:order val="1"/>
          <c:tx>
            <c:v>2011</c:v>
          </c:tx>
          <c:extLst>
            <c:ext xmlns:c14="http://schemas.microsoft.com/office/drawing/2007/8/2/chart" uri="{6F2FDCE9-48DA-4B69-8628-5D25D57E5C99}">
              <c14:invertSolidFillFmt>
                <c14:spPr>
                  <a:solidFill>
                    <a:srgbClr val="000000"/>
                  </a:solidFill>
                </c14:spPr>
              </c14:invertSolidFillFmt>
            </c:ext>
          </c:extLst>
          <c:trendline>
            <c:spPr>
              <a:ln w="25400">
                <a:solidFill>
                  <a:srgbClr val="FF00FF"/>
                </a:solidFill>
              </a:ln>
            </c:spPr>
            <c:trendlineType val="linear"/>
            <c:dispEq val="1"/>
            <c:dispRSqr val="1"/>
            <c:trendlineLbl>
              <c:layout>
                <c:manualLayout>
                  <c:x val="0"/>
                  <c:y val="0"/>
                </c:manualLayout>
              </c:layout>
              <c:txPr>
                <a:bodyPr vert="horz" rot="0" anchor="ctr"/>
                <a:lstStyle/>
                <a:p>
                  <a:pPr algn="ctr">
                    <a:defRPr lang="en-US" cap="none" sz="1100" b="1" i="0" u="none" baseline="0">
                      <a:solidFill>
                        <a:srgbClr val="FF00FF"/>
                      </a:solidFill>
                      <a:latin typeface="Arial"/>
                      <a:ea typeface="Arial"/>
                      <a:cs typeface="Arial"/>
                    </a:defRPr>
                  </a:pPr>
                </a:p>
              </c:txPr>
              <c:numFmt formatCode="0.00"/>
            </c:trendlineLbl>
          </c:trendline>
          <c:cat>
            <c:numRef>
              <c:f>Graph!$C$3:$C$33</c:f>
              <c:numCache/>
            </c:numRef>
          </c:cat>
          <c:val>
            <c:numRef>
              <c:f>Graph!$H$39:$H$56</c:f>
              <c:numCache/>
            </c:numRef>
          </c:val>
          <c:smooth val="0"/>
        </c:ser>
        <c:marker val="1"/>
        <c:axId val="43007325"/>
        <c:axId val="51521606"/>
      </c:lineChart>
      <c:catAx>
        <c:axId val="43007325"/>
        <c:scaling>
          <c:orientation val="minMax"/>
        </c:scaling>
        <c:axPos val="b"/>
        <c:title>
          <c:tx>
            <c:rich>
              <a:bodyPr vert="horz" rot="0" anchor="ctr"/>
              <a:lstStyle/>
              <a:p>
                <a:pPr algn="ctr">
                  <a:defRPr/>
                </a:pPr>
                <a:r>
                  <a:rPr lang="en-US" cap="none" sz="102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51521606"/>
        <c:crosses val="autoZero"/>
        <c:auto val="1"/>
        <c:lblOffset val="100"/>
        <c:noMultiLvlLbl val="0"/>
      </c:catAx>
      <c:valAx>
        <c:axId val="51521606"/>
        <c:scaling>
          <c:orientation val="minMax"/>
        </c:scaling>
        <c:axPos val="l"/>
        <c:title>
          <c:tx>
            <c:rich>
              <a:bodyPr vert="horz" rot="-5400000" anchor="ctr"/>
              <a:lstStyle/>
              <a:p>
                <a:pPr algn="ctr">
                  <a:defRPr/>
                </a:pPr>
                <a:r>
                  <a:rPr lang="en-US" cap="none" sz="1000" b="1" i="0" u="none" baseline="0">
                    <a:latin typeface="Arial"/>
                    <a:ea typeface="Arial"/>
                    <a:cs typeface="Arial"/>
                  </a:rPr>
                  <a:t>DOSE = DLP (Dose Length 
 Product)</a:t>
                </a:r>
              </a:p>
            </c:rich>
          </c:tx>
          <c:layout>
            <c:manualLayout>
              <c:xMode val="factor"/>
              <c:yMode val="factor"/>
              <c:x val="0.00325"/>
              <c:y val="0.0165"/>
            </c:manualLayout>
          </c:layout>
          <c:overlay val="0"/>
          <c:spPr>
            <a:noFill/>
            <a:ln>
              <a:noFill/>
            </a:ln>
          </c:spPr>
        </c:title>
        <c:majorGridlines/>
        <c:delete val="0"/>
        <c:numFmt formatCode="General" sourceLinked="1"/>
        <c:majorTickMark val="out"/>
        <c:minorTickMark val="none"/>
        <c:tickLblPos val="nextTo"/>
        <c:crossAx val="43007325"/>
        <c:crossesAt val="1"/>
        <c:crossBetween val="between"/>
        <c:dispUnits/>
      </c:valAx>
      <c:spPr>
        <a:solidFill>
          <a:srgbClr val="C0C0C0"/>
        </a:solidFill>
        <a:ln w="12700">
          <a:solidFill>
            <a:srgbClr val="808080"/>
          </a:solidFill>
        </a:ln>
      </c:spPr>
    </c:plotArea>
    <c:legend>
      <c:legendPos val="r"/>
      <c:layout>
        <c:manualLayout>
          <c:xMode val="edge"/>
          <c:yMode val="edge"/>
          <c:x val="0.85725"/>
          <c:y val="0.334"/>
          <c:w val="0.14275"/>
          <c:h val="0.43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Pediatric CT Abd/Pelvis Avg. Dose/Exam
March 2010 vs. March 2011</a:t>
            </a:r>
          </a:p>
        </c:rich>
      </c:tx>
      <c:layout>
        <c:manualLayout>
          <c:xMode val="factor"/>
          <c:yMode val="factor"/>
          <c:x val="0"/>
          <c:y val="0"/>
        </c:manualLayout>
      </c:layout>
      <c:spPr>
        <a:noFill/>
        <a:ln>
          <a:noFill/>
        </a:ln>
      </c:spPr>
    </c:title>
    <c:plotArea>
      <c:layout>
        <c:manualLayout>
          <c:xMode val="edge"/>
          <c:yMode val="edge"/>
          <c:x val="0.078"/>
          <c:y val="0.16675"/>
          <c:w val="0.823"/>
          <c:h val="0.74325"/>
        </c:manualLayout>
      </c:layout>
      <c:barChart>
        <c:barDir val="col"/>
        <c:grouping val="clustered"/>
        <c:varyColors val="0"/>
        <c:ser>
          <c:idx val="0"/>
          <c:order val="0"/>
          <c:tx>
            <c:v>2010</c:v>
          </c:tx>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showLegendKey val="0"/>
            <c:showVal val="1"/>
            <c:showBubbleSize val="0"/>
            <c:showCatName val="0"/>
            <c:showSerName val="0"/>
            <c:showPercent val="0"/>
          </c:dLbls>
          <c:val>
            <c:numRef>
              <c:f>Graph!$H$34</c:f>
              <c:numCache/>
            </c:numRef>
          </c:val>
        </c:ser>
        <c:ser>
          <c:idx val="1"/>
          <c:order val="1"/>
          <c:tx>
            <c:v>2011</c:v>
          </c:tx>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showLegendKey val="0"/>
            <c:showVal val="1"/>
            <c:showBubbleSize val="0"/>
            <c:showCatName val="0"/>
            <c:showSerName val="0"/>
            <c:showPercent val="0"/>
          </c:dLbls>
          <c:val>
            <c:numRef>
              <c:f>Graph!$H$57</c:f>
              <c:numCache/>
            </c:numRef>
          </c:val>
        </c:ser>
        <c:axId val="61041271"/>
        <c:axId val="12500528"/>
      </c:barChart>
      <c:catAx>
        <c:axId val="61041271"/>
        <c:scaling>
          <c:orientation val="minMax"/>
        </c:scaling>
        <c:axPos val="b"/>
        <c:title>
          <c:tx>
            <c:rich>
              <a:bodyPr vert="horz" rot="0" anchor="ctr"/>
              <a:lstStyle/>
              <a:p>
                <a:pPr algn="ctr">
                  <a:defRPr/>
                </a:pPr>
                <a:r>
                  <a:rPr lang="en-US" cap="none" sz="1025" b="1" i="0" u="none" baseline="0">
                    <a:latin typeface="Arial"/>
                    <a:ea typeface="Arial"/>
                    <a:cs typeface="Arial"/>
                  </a:rPr>
                  <a:t>n=number of patients</a:t>
                </a:r>
              </a:p>
            </c:rich>
          </c:tx>
          <c:layout/>
          <c:overlay val="0"/>
          <c:spPr>
            <a:noFill/>
            <a:ln>
              <a:noFill/>
            </a:ln>
          </c:spPr>
        </c:title>
        <c:delete val="1"/>
        <c:majorTickMark val="out"/>
        <c:minorTickMark val="none"/>
        <c:tickLblPos val="nextTo"/>
        <c:crossAx val="12500528"/>
        <c:crosses val="autoZero"/>
        <c:auto val="1"/>
        <c:lblOffset val="100"/>
        <c:noMultiLvlLbl val="0"/>
      </c:catAx>
      <c:valAx>
        <c:axId val="12500528"/>
        <c:scaling>
          <c:orientation val="minMax"/>
        </c:scaling>
        <c:axPos val="l"/>
        <c:title>
          <c:tx>
            <c:rich>
              <a:bodyPr vert="horz" rot="-5400000" anchor="ctr"/>
              <a:lstStyle/>
              <a:p>
                <a:pPr algn="ctr">
                  <a:defRPr/>
                </a:pPr>
                <a:r>
                  <a:rPr lang="en-US" cap="none" sz="975" b="1" i="0" u="none" baseline="0">
                    <a:latin typeface="Arial"/>
                    <a:ea typeface="Arial"/>
                    <a:cs typeface="Arial"/>
                  </a:rPr>
                  <a:t>Dose = DLP (Dose length Product)</a:t>
                </a:r>
              </a:p>
            </c:rich>
          </c:tx>
          <c:layout/>
          <c:overlay val="0"/>
          <c:spPr>
            <a:noFill/>
            <a:ln>
              <a:noFill/>
            </a:ln>
          </c:spPr>
        </c:title>
        <c:majorGridlines/>
        <c:delete val="0"/>
        <c:numFmt formatCode="General" sourceLinked="1"/>
        <c:majorTickMark val="out"/>
        <c:minorTickMark val="none"/>
        <c:tickLblPos val="nextTo"/>
        <c:crossAx val="610412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114300</xdr:rowOff>
    </xdr:from>
    <xdr:to>
      <xdr:col>14</xdr:col>
      <xdr:colOff>561975</xdr:colOff>
      <xdr:row>20</xdr:row>
      <xdr:rowOff>133350</xdr:rowOff>
    </xdr:to>
    <xdr:graphicFrame>
      <xdr:nvGraphicFramePr>
        <xdr:cNvPr id="1" name="Chart 3"/>
        <xdr:cNvGraphicFramePr/>
      </xdr:nvGraphicFramePr>
      <xdr:xfrm>
        <a:off x="4457700" y="114300"/>
        <a:ext cx="4629150" cy="3257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47625</xdr:rowOff>
    </xdr:from>
    <xdr:to>
      <xdr:col>7</xdr:col>
      <xdr:colOff>1000125</xdr:colOff>
      <xdr:row>75</xdr:row>
      <xdr:rowOff>28575</xdr:rowOff>
    </xdr:to>
    <xdr:graphicFrame>
      <xdr:nvGraphicFramePr>
        <xdr:cNvPr id="1" name="Chart 1"/>
        <xdr:cNvGraphicFramePr/>
      </xdr:nvGraphicFramePr>
      <xdr:xfrm>
        <a:off x="66675" y="7981950"/>
        <a:ext cx="6057900" cy="41910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76</xdr:row>
      <xdr:rowOff>0</xdr:rowOff>
    </xdr:from>
    <xdr:to>
      <xdr:col>7</xdr:col>
      <xdr:colOff>990600</xdr:colOff>
      <xdr:row>101</xdr:row>
      <xdr:rowOff>85725</xdr:rowOff>
    </xdr:to>
    <xdr:graphicFrame>
      <xdr:nvGraphicFramePr>
        <xdr:cNvPr id="2" name="Chart 2"/>
        <xdr:cNvGraphicFramePr/>
      </xdr:nvGraphicFramePr>
      <xdr:xfrm>
        <a:off x="57150" y="12306300"/>
        <a:ext cx="6057900" cy="4133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0.493</cdr:y>
    </cdr:from>
    <cdr:to>
      <cdr:x>0.43875</cdr:x>
      <cdr:y>0.54525</cdr:y>
    </cdr:to>
    <cdr:sp>
      <cdr:nvSpPr>
        <cdr:cNvPr id="1" name="TextBox 2"/>
        <cdr:cNvSpPr txBox="1">
          <a:spLocks noChangeArrowheads="1"/>
        </cdr:cNvSpPr>
      </cdr:nvSpPr>
      <cdr:spPr>
        <a:xfrm>
          <a:off x="2286000" y="1695450"/>
          <a:ext cx="381000" cy="18097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n=31</a:t>
          </a:r>
        </a:p>
      </cdr:txBody>
    </cdr:sp>
  </cdr:relSizeAnchor>
  <cdr:relSizeAnchor xmlns:cdr="http://schemas.openxmlformats.org/drawingml/2006/chartDrawing">
    <cdr:from>
      <cdr:x>0.58575</cdr:x>
      <cdr:y>0.62775</cdr:y>
    </cdr:from>
    <cdr:to>
      <cdr:x>0.64175</cdr:x>
      <cdr:y>0.68</cdr:y>
    </cdr:to>
    <cdr:sp>
      <cdr:nvSpPr>
        <cdr:cNvPr id="2" name="TextBox 3"/>
        <cdr:cNvSpPr txBox="1">
          <a:spLocks noChangeArrowheads="1"/>
        </cdr:cNvSpPr>
      </cdr:nvSpPr>
      <cdr:spPr>
        <a:xfrm>
          <a:off x="3562350" y="2162175"/>
          <a:ext cx="342900" cy="18097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n=20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19050</xdr:rowOff>
    </xdr:from>
    <xdr:to>
      <xdr:col>9</xdr:col>
      <xdr:colOff>323850</xdr:colOff>
      <xdr:row>81</xdr:row>
      <xdr:rowOff>85725</xdr:rowOff>
    </xdr:to>
    <xdr:graphicFrame>
      <xdr:nvGraphicFramePr>
        <xdr:cNvPr id="1" name="Chart 5"/>
        <xdr:cNvGraphicFramePr/>
      </xdr:nvGraphicFramePr>
      <xdr:xfrm>
        <a:off x="0" y="4391025"/>
        <a:ext cx="6076950"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85725</xdr:rowOff>
    </xdr:from>
    <xdr:to>
      <xdr:col>9</xdr:col>
      <xdr:colOff>342900</xdr:colOff>
      <xdr:row>107</xdr:row>
      <xdr:rowOff>142875</xdr:rowOff>
    </xdr:to>
    <xdr:graphicFrame>
      <xdr:nvGraphicFramePr>
        <xdr:cNvPr id="2" name="Chart 6"/>
        <xdr:cNvGraphicFramePr/>
      </xdr:nvGraphicFramePr>
      <xdr:xfrm>
        <a:off x="0" y="8667750"/>
        <a:ext cx="6096000" cy="3457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09"/>
  <sheetViews>
    <sheetView workbookViewId="0" topLeftCell="A1">
      <selection activeCell="E2" sqref="E2"/>
    </sheetView>
  </sheetViews>
  <sheetFormatPr defaultColWidth="9.140625" defaultRowHeight="12.75"/>
  <cols>
    <col min="2" max="2" width="4.7109375" style="0" bestFit="1" customWidth="1"/>
    <col min="3" max="3" width="6.00390625" style="0" bestFit="1" customWidth="1"/>
    <col min="4" max="4" width="4.8515625" style="0" bestFit="1" customWidth="1"/>
    <col min="5" max="5" width="8.00390625" style="0" bestFit="1" customWidth="1"/>
    <col min="7" max="7" width="4.8515625" style="0" bestFit="1" customWidth="1"/>
  </cols>
  <sheetData>
    <row r="1" spans="1:7" ht="12.75">
      <c r="A1" s="9" t="s">
        <v>4</v>
      </c>
      <c r="B1" s="8" t="s">
        <v>1</v>
      </c>
      <c r="C1" s="8" t="s">
        <v>5</v>
      </c>
      <c r="D1" s="8" t="s">
        <v>0</v>
      </c>
      <c r="E1" s="8" t="s">
        <v>39</v>
      </c>
      <c r="F1" s="8" t="s">
        <v>41</v>
      </c>
      <c r="G1" s="8" t="s">
        <v>0</v>
      </c>
    </row>
    <row r="2" spans="1:7" ht="12.75">
      <c r="A2" s="10">
        <v>40269</v>
      </c>
      <c r="B2">
        <v>1</v>
      </c>
      <c r="C2" s="11">
        <f>YEAR(A2)</f>
        <v>2010</v>
      </c>
      <c r="D2">
        <v>0.5</v>
      </c>
      <c r="E2">
        <v>52.24</v>
      </c>
      <c r="F2">
        <f>180+18.618*G2</f>
        <v>189.309</v>
      </c>
      <c r="G2">
        <v>0.5</v>
      </c>
    </row>
    <row r="3" spans="1:7" ht="12.75">
      <c r="A3" s="10">
        <v>40269</v>
      </c>
      <c r="B3">
        <v>2</v>
      </c>
      <c r="C3" s="11">
        <f>YEAR(A3)</f>
        <v>2010</v>
      </c>
      <c r="D3">
        <v>1</v>
      </c>
      <c r="E3">
        <v>42.73</v>
      </c>
      <c r="F3">
        <f>180+18.618*G3</f>
        <v>198.618</v>
      </c>
      <c r="G3">
        <v>1</v>
      </c>
    </row>
    <row r="4" spans="1:7" ht="12.75">
      <c r="A4" s="10">
        <v>40269</v>
      </c>
      <c r="B4">
        <v>2</v>
      </c>
      <c r="C4" s="11">
        <f>YEAR(A4)</f>
        <v>2010</v>
      </c>
      <c r="E4">
        <v>90.27</v>
      </c>
      <c r="F4">
        <f>180+18.618*G4</f>
        <v>198.618</v>
      </c>
      <c r="G4">
        <v>1</v>
      </c>
    </row>
    <row r="5" spans="1:7" ht="12.75">
      <c r="A5" s="10">
        <v>40269</v>
      </c>
      <c r="B5">
        <v>2</v>
      </c>
      <c r="C5" s="11">
        <f>YEAR(A5)</f>
        <v>2010</v>
      </c>
      <c r="E5">
        <v>120.65</v>
      </c>
      <c r="F5">
        <f>180+18.618*G5</f>
        <v>198.618</v>
      </c>
      <c r="G5">
        <v>1</v>
      </c>
    </row>
    <row r="6" spans="1:7" ht="12.75">
      <c r="A6" s="10">
        <v>40269</v>
      </c>
      <c r="B6">
        <v>2</v>
      </c>
      <c r="C6" s="11">
        <f>YEAR(A6)</f>
        <v>2010</v>
      </c>
      <c r="E6">
        <v>950</v>
      </c>
      <c r="F6">
        <f>180+18.618*G6</f>
        <v>198.618</v>
      </c>
      <c r="G6">
        <v>1</v>
      </c>
    </row>
    <row r="7" spans="1:7" ht="12.75">
      <c r="A7" s="10">
        <v>40238</v>
      </c>
      <c r="B7">
        <v>1</v>
      </c>
      <c r="C7" s="11">
        <f>YEAR(A7)</f>
        <v>2010</v>
      </c>
      <c r="D7">
        <v>2</v>
      </c>
      <c r="E7">
        <v>80.2</v>
      </c>
      <c r="F7">
        <f>180+18.618*G7</f>
        <v>217.236</v>
      </c>
      <c r="G7">
        <v>2</v>
      </c>
    </row>
    <row r="8" spans="1:7" ht="12.75">
      <c r="A8" s="10">
        <v>40269</v>
      </c>
      <c r="B8">
        <v>2</v>
      </c>
      <c r="C8" s="11">
        <f>YEAR(A8)</f>
        <v>2010</v>
      </c>
      <c r="E8">
        <v>150.28</v>
      </c>
      <c r="F8">
        <f>180+18.618*G8</f>
        <v>217.236</v>
      </c>
      <c r="G8">
        <v>2</v>
      </c>
    </row>
    <row r="9" spans="1:7" ht="12.75">
      <c r="A9" s="10">
        <v>40269</v>
      </c>
      <c r="B9">
        <v>2</v>
      </c>
      <c r="C9" s="11">
        <f>YEAR(A9)</f>
        <v>2010</v>
      </c>
      <c r="D9">
        <v>3</v>
      </c>
      <c r="E9">
        <v>46.94</v>
      </c>
      <c r="F9">
        <f>180+18.618*G9</f>
        <v>235.85399999999998</v>
      </c>
      <c r="G9">
        <v>3</v>
      </c>
    </row>
    <row r="10" spans="1:7" ht="12.75">
      <c r="A10" s="10">
        <v>40269</v>
      </c>
      <c r="B10">
        <v>1</v>
      </c>
      <c r="C10" s="11">
        <f>YEAR(A10)</f>
        <v>2010</v>
      </c>
      <c r="E10">
        <v>54.64</v>
      </c>
      <c r="F10">
        <f>180+18.618*G10</f>
        <v>235.85399999999998</v>
      </c>
      <c r="G10">
        <v>3</v>
      </c>
    </row>
    <row r="11" spans="1:7" ht="12.75">
      <c r="A11" s="10">
        <v>40269</v>
      </c>
      <c r="B11">
        <v>1</v>
      </c>
      <c r="C11" s="11">
        <f>YEAR(A11)</f>
        <v>2010</v>
      </c>
      <c r="D11">
        <v>4</v>
      </c>
      <c r="E11">
        <v>59.41</v>
      </c>
      <c r="F11">
        <f>180+18.618*G11</f>
        <v>254.47199999999998</v>
      </c>
      <c r="G11">
        <v>4</v>
      </c>
    </row>
    <row r="12" spans="1:7" ht="12.75">
      <c r="A12" s="10">
        <v>40269</v>
      </c>
      <c r="B12">
        <v>1</v>
      </c>
      <c r="C12" s="11">
        <f>YEAR(A12)</f>
        <v>2010</v>
      </c>
      <c r="E12">
        <v>63.9</v>
      </c>
      <c r="F12">
        <f>180+18.618*G12</f>
        <v>254.47199999999998</v>
      </c>
      <c r="G12">
        <v>4</v>
      </c>
    </row>
    <row r="13" spans="1:7" ht="12.75">
      <c r="A13" s="10">
        <v>40269</v>
      </c>
      <c r="B13">
        <v>2</v>
      </c>
      <c r="C13" s="11">
        <f>YEAR(A13)</f>
        <v>2010</v>
      </c>
      <c r="E13">
        <v>304.63</v>
      </c>
      <c r="F13">
        <f>180+18.618*G13</f>
        <v>254.47199999999998</v>
      </c>
      <c r="G13">
        <v>4</v>
      </c>
    </row>
    <row r="14" spans="1:7" ht="12.75">
      <c r="A14" s="10">
        <v>40269</v>
      </c>
      <c r="B14">
        <v>1</v>
      </c>
      <c r="C14" s="11">
        <f>YEAR(A14)</f>
        <v>2010</v>
      </c>
      <c r="E14">
        <v>529.2</v>
      </c>
      <c r="F14">
        <f>180+18.618*G14</f>
        <v>254.47199999999998</v>
      </c>
      <c r="G14">
        <v>4</v>
      </c>
    </row>
    <row r="15" spans="1:7" ht="12.75">
      <c r="A15" s="10">
        <v>40269</v>
      </c>
      <c r="B15">
        <v>1</v>
      </c>
      <c r="C15" s="11">
        <f>YEAR(A15)</f>
        <v>2010</v>
      </c>
      <c r="E15">
        <v>773.8</v>
      </c>
      <c r="F15">
        <f>180+18.618*G15</f>
        <v>254.47199999999998</v>
      </c>
      <c r="G15">
        <v>4</v>
      </c>
    </row>
    <row r="16" spans="1:7" ht="12.75">
      <c r="A16" s="10">
        <v>40269</v>
      </c>
      <c r="B16">
        <v>1</v>
      </c>
      <c r="C16" s="11">
        <f>YEAR(A16)</f>
        <v>2010</v>
      </c>
      <c r="E16">
        <v>1005.2</v>
      </c>
      <c r="F16">
        <f>180+18.618*G16</f>
        <v>254.47199999999998</v>
      </c>
      <c r="G16">
        <v>4</v>
      </c>
    </row>
    <row r="17" spans="1:7" ht="12.75">
      <c r="A17" s="10">
        <v>40269</v>
      </c>
      <c r="B17">
        <v>2</v>
      </c>
      <c r="C17" s="11">
        <f>YEAR(A17)</f>
        <v>2010</v>
      </c>
      <c r="D17">
        <v>5</v>
      </c>
      <c r="E17">
        <v>162.77</v>
      </c>
      <c r="F17">
        <f>180+18.618*G17</f>
        <v>273.09</v>
      </c>
      <c r="G17">
        <v>5</v>
      </c>
    </row>
    <row r="18" spans="1:7" ht="12.75">
      <c r="A18" s="10">
        <v>40238</v>
      </c>
      <c r="B18">
        <v>1</v>
      </c>
      <c r="C18" s="11">
        <f>YEAR(A18)</f>
        <v>2010</v>
      </c>
      <c r="E18">
        <v>410.7</v>
      </c>
      <c r="F18">
        <f>180+18.618*G18</f>
        <v>273.09</v>
      </c>
      <c r="G18">
        <v>5</v>
      </c>
    </row>
    <row r="19" spans="1:7" ht="12.75">
      <c r="A19" s="10">
        <v>40238</v>
      </c>
      <c r="B19">
        <v>2</v>
      </c>
      <c r="C19" s="11">
        <f>YEAR(A19)</f>
        <v>2010</v>
      </c>
      <c r="D19">
        <v>6</v>
      </c>
      <c r="E19">
        <v>72.79</v>
      </c>
      <c r="F19">
        <f>180+18.618*G19</f>
        <v>291.70799999999997</v>
      </c>
      <c r="G19">
        <v>6</v>
      </c>
    </row>
    <row r="20" spans="1:7" ht="12.75">
      <c r="A20" s="10">
        <v>40238</v>
      </c>
      <c r="B20">
        <v>1</v>
      </c>
      <c r="C20" s="11">
        <f>YEAR(A20)</f>
        <v>2010</v>
      </c>
      <c r="E20">
        <v>114.77</v>
      </c>
      <c r="F20">
        <f>180+18.618*G20</f>
        <v>291.70799999999997</v>
      </c>
      <c r="G20">
        <v>6</v>
      </c>
    </row>
    <row r="21" spans="1:7" ht="12.75">
      <c r="A21" s="10">
        <v>40269</v>
      </c>
      <c r="B21">
        <v>2</v>
      </c>
      <c r="C21" s="11">
        <f>YEAR(A21)</f>
        <v>2010</v>
      </c>
      <c r="E21">
        <v>126.38</v>
      </c>
      <c r="F21">
        <f>180+18.618*G21</f>
        <v>291.70799999999997</v>
      </c>
      <c r="G21">
        <v>6</v>
      </c>
    </row>
    <row r="22" spans="1:7" ht="12.75">
      <c r="A22" s="10">
        <v>40269</v>
      </c>
      <c r="B22">
        <v>2</v>
      </c>
      <c r="C22" s="11">
        <f>YEAR(A22)</f>
        <v>2010</v>
      </c>
      <c r="E22">
        <v>129.46</v>
      </c>
      <c r="F22">
        <f>180+18.618*G22</f>
        <v>291.70799999999997</v>
      </c>
      <c r="G22">
        <v>6</v>
      </c>
    </row>
    <row r="23" spans="1:7" ht="12.75">
      <c r="A23" s="10">
        <v>40269</v>
      </c>
      <c r="B23">
        <v>1</v>
      </c>
      <c r="C23" s="11">
        <f>YEAR(A23)</f>
        <v>2010</v>
      </c>
      <c r="E23">
        <v>131.12</v>
      </c>
      <c r="F23">
        <f>180+18.618*G23</f>
        <v>291.70799999999997</v>
      </c>
      <c r="G23">
        <v>6</v>
      </c>
    </row>
    <row r="24" spans="1:7" ht="12.75">
      <c r="A24" s="10">
        <v>40269</v>
      </c>
      <c r="B24">
        <v>1</v>
      </c>
      <c r="C24" s="11">
        <f>YEAR(A24)</f>
        <v>2010</v>
      </c>
      <c r="E24">
        <v>163.49</v>
      </c>
      <c r="F24">
        <f>180+18.618*G24</f>
        <v>291.70799999999997</v>
      </c>
      <c r="G24">
        <v>6</v>
      </c>
    </row>
    <row r="25" spans="1:7" ht="12.75">
      <c r="A25" s="10">
        <v>40238</v>
      </c>
      <c r="B25">
        <v>1</v>
      </c>
      <c r="C25" s="11">
        <f>YEAR(A25)</f>
        <v>2010</v>
      </c>
      <c r="E25">
        <v>170.76</v>
      </c>
      <c r="F25">
        <f>180+18.618*G25</f>
        <v>291.70799999999997</v>
      </c>
      <c r="G25">
        <v>6</v>
      </c>
    </row>
    <row r="26" spans="1:7" ht="12.75">
      <c r="A26" s="10">
        <v>40269</v>
      </c>
      <c r="B26">
        <v>2</v>
      </c>
      <c r="C26" s="11">
        <f>YEAR(A26)</f>
        <v>2010</v>
      </c>
      <c r="E26">
        <v>433.5</v>
      </c>
      <c r="F26">
        <f>180+18.618*G26</f>
        <v>291.70799999999997</v>
      </c>
      <c r="G26">
        <v>6</v>
      </c>
    </row>
    <row r="27" spans="1:7" ht="12.75">
      <c r="A27" s="10">
        <v>40269</v>
      </c>
      <c r="B27">
        <v>1</v>
      </c>
      <c r="C27" s="11">
        <f>YEAR(A27)</f>
        <v>2010</v>
      </c>
      <c r="E27">
        <v>773.1</v>
      </c>
      <c r="F27">
        <f>180+18.618*G27</f>
        <v>291.70799999999997</v>
      </c>
      <c r="G27">
        <v>6</v>
      </c>
    </row>
    <row r="28" spans="1:7" ht="12.75">
      <c r="A28" s="10">
        <v>40269</v>
      </c>
      <c r="B28">
        <v>2</v>
      </c>
      <c r="C28" s="11">
        <f>YEAR(A28)</f>
        <v>2010</v>
      </c>
      <c r="D28">
        <v>7</v>
      </c>
      <c r="E28">
        <v>86.8</v>
      </c>
      <c r="F28">
        <f>180+18.618*G28</f>
        <v>310.326</v>
      </c>
      <c r="G28">
        <v>7</v>
      </c>
    </row>
    <row r="29" spans="1:7" ht="12.75">
      <c r="A29" s="10">
        <v>40238</v>
      </c>
      <c r="B29">
        <v>1</v>
      </c>
      <c r="C29" s="11">
        <f>YEAR(A29)</f>
        <v>2010</v>
      </c>
      <c r="E29">
        <v>205.68</v>
      </c>
      <c r="F29">
        <f>180+18.618*G29</f>
        <v>310.326</v>
      </c>
      <c r="G29">
        <v>7</v>
      </c>
    </row>
    <row r="30" spans="1:7" ht="12.75">
      <c r="A30" s="10">
        <v>40238</v>
      </c>
      <c r="B30">
        <v>1</v>
      </c>
      <c r="C30" s="11">
        <f>YEAR(A30)</f>
        <v>2010</v>
      </c>
      <c r="E30">
        <v>269.23</v>
      </c>
      <c r="F30">
        <f>180+18.618*G30</f>
        <v>310.326</v>
      </c>
      <c r="G30">
        <v>7</v>
      </c>
    </row>
    <row r="31" spans="1:7" ht="12.75">
      <c r="A31" s="10">
        <v>40269</v>
      </c>
      <c r="B31">
        <v>1</v>
      </c>
      <c r="C31" s="11">
        <f>YEAR(A31)</f>
        <v>2010</v>
      </c>
      <c r="E31">
        <v>334.5</v>
      </c>
      <c r="F31">
        <f>180+18.618*G31</f>
        <v>310.326</v>
      </c>
      <c r="G31">
        <v>7</v>
      </c>
    </row>
    <row r="32" spans="1:7" ht="12.75">
      <c r="A32" s="10">
        <v>40269</v>
      </c>
      <c r="B32">
        <v>1</v>
      </c>
      <c r="C32" s="11">
        <f>YEAR(A32)</f>
        <v>2010</v>
      </c>
      <c r="E32">
        <v>360.3</v>
      </c>
      <c r="F32">
        <f>180+18.618*G32</f>
        <v>310.326</v>
      </c>
      <c r="G32">
        <v>7</v>
      </c>
    </row>
    <row r="33" spans="1:7" ht="12.75">
      <c r="A33" s="10">
        <v>40269</v>
      </c>
      <c r="B33">
        <v>2</v>
      </c>
      <c r="C33" s="11">
        <f>YEAR(A33)</f>
        <v>2010</v>
      </c>
      <c r="E33">
        <v>536.13</v>
      </c>
      <c r="F33">
        <f>180+18.618*G33</f>
        <v>310.326</v>
      </c>
      <c r="G33">
        <v>7</v>
      </c>
    </row>
    <row r="34" spans="1:7" ht="12.75">
      <c r="A34" s="10">
        <v>40238</v>
      </c>
      <c r="B34">
        <v>2</v>
      </c>
      <c r="C34" s="11">
        <f>YEAR(A34)</f>
        <v>2010</v>
      </c>
      <c r="D34">
        <v>8</v>
      </c>
      <c r="E34">
        <v>72.27</v>
      </c>
      <c r="F34">
        <f>180+18.618*G34</f>
        <v>328.94399999999996</v>
      </c>
      <c r="G34">
        <v>8</v>
      </c>
    </row>
    <row r="35" spans="1:7" ht="12.75">
      <c r="A35" s="10">
        <v>40269</v>
      </c>
      <c r="B35">
        <v>1</v>
      </c>
      <c r="C35" s="11">
        <f>YEAR(A35)</f>
        <v>2010</v>
      </c>
      <c r="E35">
        <v>84.76</v>
      </c>
      <c r="F35">
        <f>180+18.618*G35</f>
        <v>328.94399999999996</v>
      </c>
      <c r="G35">
        <v>8</v>
      </c>
    </row>
    <row r="36" spans="1:7" ht="12.75">
      <c r="A36" s="10">
        <v>40238</v>
      </c>
      <c r="B36">
        <v>1</v>
      </c>
      <c r="C36" s="11">
        <f>YEAR(A36)</f>
        <v>2010</v>
      </c>
      <c r="E36">
        <v>167.37</v>
      </c>
      <c r="F36">
        <f>180+18.618*G36</f>
        <v>328.94399999999996</v>
      </c>
      <c r="G36">
        <v>8</v>
      </c>
    </row>
    <row r="37" spans="1:7" ht="12.75">
      <c r="A37" s="10">
        <v>40269</v>
      </c>
      <c r="B37">
        <v>2</v>
      </c>
      <c r="C37" s="11">
        <f>YEAR(A37)</f>
        <v>2010</v>
      </c>
      <c r="E37">
        <v>303.21</v>
      </c>
      <c r="F37">
        <f>180+18.618*G37</f>
        <v>328.94399999999996</v>
      </c>
      <c r="G37">
        <v>8</v>
      </c>
    </row>
    <row r="38" spans="1:7" ht="12.75">
      <c r="A38" s="10">
        <v>40238</v>
      </c>
      <c r="B38">
        <v>2</v>
      </c>
      <c r="C38" s="11">
        <f>YEAR(A38)</f>
        <v>2010</v>
      </c>
      <c r="E38">
        <v>407.86</v>
      </c>
      <c r="F38">
        <f>180+18.618*G38</f>
        <v>328.94399999999996</v>
      </c>
      <c r="G38">
        <v>8</v>
      </c>
    </row>
    <row r="39" spans="1:7" ht="12.75">
      <c r="A39" s="10">
        <v>40269</v>
      </c>
      <c r="B39">
        <v>2</v>
      </c>
      <c r="C39" s="11">
        <f>YEAR(A39)</f>
        <v>2010</v>
      </c>
      <c r="E39">
        <v>547.6</v>
      </c>
      <c r="F39">
        <f>180+18.618*G39</f>
        <v>328.94399999999996</v>
      </c>
      <c r="G39">
        <v>8</v>
      </c>
    </row>
    <row r="40" spans="1:7" ht="12.75">
      <c r="A40" s="10">
        <v>40269</v>
      </c>
      <c r="B40">
        <v>2</v>
      </c>
      <c r="C40" s="11">
        <f>YEAR(A40)</f>
        <v>2010</v>
      </c>
      <c r="E40">
        <v>1035.4</v>
      </c>
      <c r="F40">
        <f>180+18.618*G40</f>
        <v>328.94399999999996</v>
      </c>
      <c r="G40">
        <v>8</v>
      </c>
    </row>
    <row r="41" spans="1:7" ht="12.75">
      <c r="A41" s="10">
        <v>40238</v>
      </c>
      <c r="B41">
        <v>2</v>
      </c>
      <c r="C41" s="11">
        <f>YEAR(A41)</f>
        <v>2010</v>
      </c>
      <c r="D41">
        <v>9</v>
      </c>
      <c r="E41">
        <v>109</v>
      </c>
      <c r="F41">
        <f>180+18.618*G41</f>
        <v>347.562</v>
      </c>
      <c r="G41">
        <v>9</v>
      </c>
    </row>
    <row r="42" spans="1:7" ht="12.75">
      <c r="A42" s="10">
        <v>40238</v>
      </c>
      <c r="B42">
        <v>1</v>
      </c>
      <c r="C42" s="11">
        <f>YEAR(A42)</f>
        <v>2010</v>
      </c>
      <c r="E42">
        <v>159.55</v>
      </c>
      <c r="F42">
        <f>180+18.618*G42</f>
        <v>347.562</v>
      </c>
      <c r="G42">
        <v>9</v>
      </c>
    </row>
    <row r="43" spans="1:7" ht="12.75">
      <c r="A43" s="10">
        <v>40238</v>
      </c>
      <c r="B43">
        <v>1</v>
      </c>
      <c r="C43" s="11">
        <f>YEAR(A43)</f>
        <v>2010</v>
      </c>
      <c r="E43">
        <v>165.78</v>
      </c>
      <c r="F43">
        <f>180+18.618*G43</f>
        <v>347.562</v>
      </c>
      <c r="G43">
        <v>9</v>
      </c>
    </row>
    <row r="44" spans="1:7" ht="12.75">
      <c r="A44" s="10">
        <v>40269</v>
      </c>
      <c r="B44">
        <v>2</v>
      </c>
      <c r="C44" s="11">
        <f>YEAR(A44)</f>
        <v>2010</v>
      </c>
      <c r="E44">
        <v>316.2</v>
      </c>
      <c r="F44">
        <f>180+18.618*G44</f>
        <v>347.562</v>
      </c>
      <c r="G44">
        <v>9</v>
      </c>
    </row>
    <row r="45" spans="1:7" ht="12.75">
      <c r="A45" s="10">
        <v>40238</v>
      </c>
      <c r="B45">
        <v>1</v>
      </c>
      <c r="C45" s="11">
        <f>YEAR(A45)</f>
        <v>2010</v>
      </c>
      <c r="E45">
        <v>692.68</v>
      </c>
      <c r="F45">
        <f>180+18.618*G45</f>
        <v>347.562</v>
      </c>
      <c r="G45">
        <v>9</v>
      </c>
    </row>
    <row r="46" spans="1:7" ht="12.75">
      <c r="A46" s="10">
        <v>40269</v>
      </c>
      <c r="B46">
        <v>1</v>
      </c>
      <c r="C46" s="11">
        <f>YEAR(A46)</f>
        <v>2010</v>
      </c>
      <c r="D46">
        <v>10</v>
      </c>
      <c r="E46">
        <v>190.04</v>
      </c>
      <c r="F46">
        <f>180+18.618*G46</f>
        <v>366.17999999999995</v>
      </c>
      <c r="G46">
        <v>10</v>
      </c>
    </row>
    <row r="47" spans="1:7" ht="12.75">
      <c r="A47" s="10">
        <v>40269</v>
      </c>
      <c r="B47">
        <v>1</v>
      </c>
      <c r="C47" s="11">
        <f>YEAR(A47)</f>
        <v>2010</v>
      </c>
      <c r="E47">
        <v>212.9</v>
      </c>
      <c r="F47">
        <f>180+18.618*G47</f>
        <v>366.17999999999995</v>
      </c>
      <c r="G47">
        <v>10</v>
      </c>
    </row>
    <row r="48" spans="1:7" ht="12.75">
      <c r="A48" s="10">
        <v>40238</v>
      </c>
      <c r="B48">
        <v>2</v>
      </c>
      <c r="C48" s="11">
        <f>YEAR(A48)</f>
        <v>2010</v>
      </c>
      <c r="E48">
        <v>234.66</v>
      </c>
      <c r="F48">
        <f>180+18.618*G48</f>
        <v>366.17999999999995</v>
      </c>
      <c r="G48">
        <v>10</v>
      </c>
    </row>
    <row r="49" spans="1:7" ht="12.75">
      <c r="A49" s="10">
        <v>40269</v>
      </c>
      <c r="B49">
        <v>1</v>
      </c>
      <c r="C49" s="11">
        <f>YEAR(A49)</f>
        <v>2010</v>
      </c>
      <c r="E49">
        <v>345.7</v>
      </c>
      <c r="F49">
        <f>180+18.618*G49</f>
        <v>366.17999999999995</v>
      </c>
      <c r="G49">
        <v>10</v>
      </c>
    </row>
    <row r="50" spans="1:7" ht="12.75">
      <c r="A50" s="10">
        <v>40269</v>
      </c>
      <c r="B50">
        <v>2</v>
      </c>
      <c r="C50" s="11">
        <f>YEAR(A50)</f>
        <v>2010</v>
      </c>
      <c r="E50">
        <v>368.15</v>
      </c>
      <c r="F50">
        <f>180+18.618*G50</f>
        <v>366.17999999999995</v>
      </c>
      <c r="G50">
        <v>10</v>
      </c>
    </row>
    <row r="51" spans="1:7" ht="12.75">
      <c r="A51" s="10">
        <v>40269</v>
      </c>
      <c r="B51">
        <v>1</v>
      </c>
      <c r="C51" s="11">
        <f>YEAR(A51)</f>
        <v>2010</v>
      </c>
      <c r="E51">
        <v>1093.2</v>
      </c>
      <c r="F51">
        <f>180+18.618*G51</f>
        <v>366.17999999999995</v>
      </c>
      <c r="G51">
        <v>10</v>
      </c>
    </row>
    <row r="52" spans="1:7" ht="12.75">
      <c r="A52" s="10">
        <v>40238</v>
      </c>
      <c r="B52">
        <v>2</v>
      </c>
      <c r="C52" s="11">
        <f>YEAR(A52)</f>
        <v>2010</v>
      </c>
      <c r="D52">
        <v>11</v>
      </c>
      <c r="E52">
        <v>286.02</v>
      </c>
      <c r="F52">
        <f>180+18.618*G52</f>
        <v>384.798</v>
      </c>
      <c r="G52">
        <v>11</v>
      </c>
    </row>
    <row r="53" spans="1:7" ht="12.75">
      <c r="A53" s="10">
        <v>40269</v>
      </c>
      <c r="B53">
        <v>2</v>
      </c>
      <c r="C53" s="11">
        <f>YEAR(A53)</f>
        <v>2010</v>
      </c>
      <c r="E53">
        <v>431.44</v>
      </c>
      <c r="F53">
        <f>180+18.618*G53</f>
        <v>384.798</v>
      </c>
      <c r="G53">
        <v>11</v>
      </c>
    </row>
    <row r="54" spans="1:7" ht="12.75">
      <c r="A54" s="10">
        <v>40269</v>
      </c>
      <c r="B54">
        <v>2</v>
      </c>
      <c r="C54" s="11">
        <f>YEAR(A54)</f>
        <v>2010</v>
      </c>
      <c r="D54">
        <v>12</v>
      </c>
      <c r="E54">
        <v>209.28</v>
      </c>
      <c r="F54">
        <f>180+18.618*G54</f>
        <v>403.416</v>
      </c>
      <c r="G54">
        <v>12</v>
      </c>
    </row>
    <row r="55" spans="1:7" ht="12.75">
      <c r="A55" s="10">
        <v>40238</v>
      </c>
      <c r="B55">
        <v>2</v>
      </c>
      <c r="C55" s="11">
        <f>YEAR(A55)</f>
        <v>2010</v>
      </c>
      <c r="E55">
        <v>226.63</v>
      </c>
      <c r="F55">
        <f>180+18.618*G55</f>
        <v>403.416</v>
      </c>
      <c r="G55">
        <v>12</v>
      </c>
    </row>
    <row r="56" spans="1:7" ht="12.75">
      <c r="A56" s="10">
        <v>40238</v>
      </c>
      <c r="B56">
        <v>2</v>
      </c>
      <c r="C56" s="11">
        <f>YEAR(A56)</f>
        <v>2010</v>
      </c>
      <c r="E56">
        <v>240.18</v>
      </c>
      <c r="F56">
        <f>180+18.618*G56</f>
        <v>403.416</v>
      </c>
      <c r="G56">
        <v>12</v>
      </c>
    </row>
    <row r="57" spans="1:7" ht="12.75">
      <c r="A57" s="10">
        <v>40269</v>
      </c>
      <c r="B57">
        <v>1</v>
      </c>
      <c r="C57" s="11">
        <f>YEAR(A57)</f>
        <v>2010</v>
      </c>
      <c r="E57">
        <v>314.84</v>
      </c>
      <c r="F57">
        <f>180+18.618*G57</f>
        <v>403.416</v>
      </c>
      <c r="G57">
        <v>12</v>
      </c>
    </row>
    <row r="58" spans="1:7" ht="12.75">
      <c r="A58" s="10">
        <v>40269</v>
      </c>
      <c r="B58">
        <v>1</v>
      </c>
      <c r="C58" s="11">
        <f>YEAR(A58)</f>
        <v>2010</v>
      </c>
      <c r="E58">
        <v>415.9</v>
      </c>
      <c r="F58">
        <f>180+18.618*G58</f>
        <v>403.416</v>
      </c>
      <c r="G58">
        <v>12</v>
      </c>
    </row>
    <row r="59" spans="1:7" ht="12.75">
      <c r="A59" s="10">
        <v>40238</v>
      </c>
      <c r="B59">
        <v>2</v>
      </c>
      <c r="C59" s="11">
        <f>YEAR(A59)</f>
        <v>2010</v>
      </c>
      <c r="E59">
        <v>500.44</v>
      </c>
      <c r="F59">
        <f>180+18.618*G59</f>
        <v>403.416</v>
      </c>
      <c r="G59">
        <v>12</v>
      </c>
    </row>
    <row r="60" spans="1:7" ht="12.75">
      <c r="A60" s="10">
        <v>40269</v>
      </c>
      <c r="B60">
        <v>2</v>
      </c>
      <c r="C60" s="11">
        <f>YEAR(A60)</f>
        <v>2010</v>
      </c>
      <c r="E60">
        <v>533.9</v>
      </c>
      <c r="F60">
        <f>180+18.618*G60</f>
        <v>403.416</v>
      </c>
      <c r="G60">
        <v>12</v>
      </c>
    </row>
    <row r="61" spans="1:7" ht="12.75">
      <c r="A61" s="10">
        <v>40269</v>
      </c>
      <c r="B61">
        <v>1</v>
      </c>
      <c r="C61" s="11">
        <f>YEAR(A61)</f>
        <v>2010</v>
      </c>
      <c r="D61">
        <v>13</v>
      </c>
      <c r="E61">
        <v>219.79</v>
      </c>
      <c r="F61">
        <f>180+18.618*G61</f>
        <v>422.034</v>
      </c>
      <c r="G61">
        <v>13</v>
      </c>
    </row>
    <row r="62" spans="1:7" ht="12.75">
      <c r="A62" s="10">
        <v>40269</v>
      </c>
      <c r="B62">
        <v>1</v>
      </c>
      <c r="C62" s="11">
        <f>YEAR(A62)</f>
        <v>2010</v>
      </c>
      <c r="E62">
        <v>220.1</v>
      </c>
      <c r="F62">
        <f>180+18.618*G62</f>
        <v>422.034</v>
      </c>
      <c r="G62">
        <v>13</v>
      </c>
    </row>
    <row r="63" spans="1:7" ht="12.75">
      <c r="A63" s="10">
        <v>40238</v>
      </c>
      <c r="B63">
        <v>1</v>
      </c>
      <c r="C63" s="11">
        <f>YEAR(A63)</f>
        <v>2010</v>
      </c>
      <c r="E63">
        <v>225.27</v>
      </c>
      <c r="F63">
        <f>180+18.618*G63</f>
        <v>422.034</v>
      </c>
      <c r="G63">
        <v>13</v>
      </c>
    </row>
    <row r="64" spans="1:7" ht="12.75">
      <c r="A64" s="10">
        <v>40269</v>
      </c>
      <c r="B64">
        <v>2</v>
      </c>
      <c r="C64" s="11">
        <f>YEAR(A64)</f>
        <v>2010</v>
      </c>
      <c r="E64">
        <v>243.52</v>
      </c>
      <c r="F64">
        <f>180+18.618*G64</f>
        <v>422.034</v>
      </c>
      <c r="G64">
        <v>13</v>
      </c>
    </row>
    <row r="65" spans="1:7" ht="12.75">
      <c r="A65" s="10">
        <v>40269</v>
      </c>
      <c r="B65">
        <v>2</v>
      </c>
      <c r="C65" s="11">
        <f>YEAR(A65)</f>
        <v>2010</v>
      </c>
      <c r="E65">
        <v>438.8</v>
      </c>
      <c r="F65">
        <f>180+18.618*G65</f>
        <v>422.034</v>
      </c>
      <c r="G65">
        <v>13</v>
      </c>
    </row>
    <row r="66" spans="1:7" ht="12.75">
      <c r="A66" s="10">
        <v>40269</v>
      </c>
      <c r="B66">
        <v>2</v>
      </c>
      <c r="C66" s="11">
        <f>YEAR(A66)</f>
        <v>2010</v>
      </c>
      <c r="E66">
        <v>463.81</v>
      </c>
      <c r="F66">
        <f>180+18.618*G66</f>
        <v>422.034</v>
      </c>
      <c r="G66">
        <v>13</v>
      </c>
    </row>
    <row r="67" spans="1:7" ht="12.75">
      <c r="A67" s="10">
        <v>40269</v>
      </c>
      <c r="B67">
        <v>1</v>
      </c>
      <c r="C67" s="11">
        <f>YEAR(A67)</f>
        <v>2010</v>
      </c>
      <c r="E67">
        <v>635.64</v>
      </c>
      <c r="F67">
        <f>180+18.618*G67</f>
        <v>422.034</v>
      </c>
      <c r="G67">
        <v>13</v>
      </c>
    </row>
    <row r="68" spans="1:7" ht="12.75">
      <c r="A68" s="10">
        <v>40238</v>
      </c>
      <c r="B68">
        <v>2</v>
      </c>
      <c r="C68" s="11">
        <f>YEAR(A68)</f>
        <v>2010</v>
      </c>
      <c r="E68">
        <v>837.5</v>
      </c>
      <c r="F68">
        <f>180+18.618*G68</f>
        <v>422.034</v>
      </c>
      <c r="G68">
        <v>13</v>
      </c>
    </row>
    <row r="69" spans="1:7" ht="12.75">
      <c r="A69" s="10">
        <v>40269</v>
      </c>
      <c r="B69">
        <v>1</v>
      </c>
      <c r="C69" s="11">
        <f>YEAR(A69)</f>
        <v>2010</v>
      </c>
      <c r="D69">
        <v>14</v>
      </c>
      <c r="E69">
        <v>165.85</v>
      </c>
      <c r="F69">
        <f>180+18.618*G69</f>
        <v>440.652</v>
      </c>
      <c r="G69">
        <v>14</v>
      </c>
    </row>
    <row r="70" spans="1:7" ht="12.75">
      <c r="A70" s="10">
        <v>40269</v>
      </c>
      <c r="B70">
        <v>1</v>
      </c>
      <c r="C70" s="11">
        <f>YEAR(A70)</f>
        <v>2010</v>
      </c>
      <c r="E70">
        <v>212.38</v>
      </c>
      <c r="F70">
        <f>180+18.618*G70</f>
        <v>440.652</v>
      </c>
      <c r="G70">
        <v>14</v>
      </c>
    </row>
    <row r="71" spans="1:7" ht="12.75">
      <c r="A71" s="10">
        <v>40269</v>
      </c>
      <c r="B71">
        <v>2</v>
      </c>
      <c r="C71" s="11">
        <f>YEAR(A71)</f>
        <v>2010</v>
      </c>
      <c r="E71">
        <v>232.71</v>
      </c>
      <c r="F71">
        <f>180+18.618*G71</f>
        <v>440.652</v>
      </c>
      <c r="G71">
        <v>14</v>
      </c>
    </row>
    <row r="72" spans="1:7" ht="12.75">
      <c r="A72" s="10">
        <v>40269</v>
      </c>
      <c r="B72">
        <v>1</v>
      </c>
      <c r="C72" s="11">
        <f>YEAR(A72)</f>
        <v>2010</v>
      </c>
      <c r="E72">
        <v>295.82</v>
      </c>
      <c r="F72">
        <f>180+18.618*G72</f>
        <v>440.652</v>
      </c>
      <c r="G72">
        <v>14</v>
      </c>
    </row>
    <row r="73" spans="1:7" ht="12.75">
      <c r="A73" s="10">
        <v>40269</v>
      </c>
      <c r="B73">
        <v>1</v>
      </c>
      <c r="C73" s="11">
        <f>YEAR(A73)</f>
        <v>2010</v>
      </c>
      <c r="E73">
        <v>304.04</v>
      </c>
      <c r="F73">
        <f>180+18.618*G73</f>
        <v>440.652</v>
      </c>
      <c r="G73">
        <v>14</v>
      </c>
    </row>
    <row r="74" spans="1:7" ht="12.75">
      <c r="A74" s="10">
        <v>40269</v>
      </c>
      <c r="B74">
        <v>2</v>
      </c>
      <c r="C74" s="11">
        <f>YEAR(A74)</f>
        <v>2010</v>
      </c>
      <c r="E74">
        <v>384.75</v>
      </c>
      <c r="F74">
        <f>180+18.618*G74</f>
        <v>440.652</v>
      </c>
      <c r="G74">
        <v>14</v>
      </c>
    </row>
    <row r="75" spans="1:7" ht="12.75">
      <c r="A75" s="10">
        <v>40269</v>
      </c>
      <c r="B75">
        <v>1</v>
      </c>
      <c r="C75" s="11">
        <f>YEAR(A75)</f>
        <v>2010</v>
      </c>
      <c r="E75">
        <v>424.99</v>
      </c>
      <c r="F75">
        <f>180+18.618*G75</f>
        <v>440.652</v>
      </c>
      <c r="G75">
        <v>14</v>
      </c>
    </row>
    <row r="76" spans="1:7" ht="12.75">
      <c r="A76" s="10">
        <v>40238</v>
      </c>
      <c r="B76">
        <v>2</v>
      </c>
      <c r="C76" s="11">
        <f>YEAR(A76)</f>
        <v>2010</v>
      </c>
      <c r="E76">
        <v>477.03</v>
      </c>
      <c r="F76">
        <f>180+18.618*G76</f>
        <v>440.652</v>
      </c>
      <c r="G76">
        <v>14</v>
      </c>
    </row>
    <row r="77" spans="1:7" ht="12.75">
      <c r="A77" s="10">
        <v>40238</v>
      </c>
      <c r="B77">
        <v>2</v>
      </c>
      <c r="C77" s="11">
        <f>YEAR(A77)</f>
        <v>2010</v>
      </c>
      <c r="E77">
        <v>482.86</v>
      </c>
      <c r="F77">
        <f>180+18.618*G77</f>
        <v>440.652</v>
      </c>
      <c r="G77">
        <v>14</v>
      </c>
    </row>
    <row r="78" spans="1:7" ht="12.75">
      <c r="A78" s="10">
        <v>40238</v>
      </c>
      <c r="B78">
        <v>1</v>
      </c>
      <c r="C78" s="11">
        <f>YEAR(A78)</f>
        <v>2010</v>
      </c>
      <c r="E78">
        <v>591.78</v>
      </c>
      <c r="F78">
        <f>180+18.618*G78</f>
        <v>440.652</v>
      </c>
      <c r="G78">
        <v>14</v>
      </c>
    </row>
    <row r="79" spans="1:7" ht="12.75">
      <c r="A79" s="10">
        <v>40269</v>
      </c>
      <c r="B79">
        <v>1</v>
      </c>
      <c r="C79" s="11">
        <f>YEAR(A79)</f>
        <v>2010</v>
      </c>
      <c r="D79">
        <v>15</v>
      </c>
      <c r="E79">
        <v>217.31</v>
      </c>
      <c r="F79">
        <f>180+18.618*G79</f>
        <v>459.27</v>
      </c>
      <c r="G79">
        <v>15</v>
      </c>
    </row>
    <row r="80" spans="1:7" ht="12.75">
      <c r="A80" s="10">
        <v>40269</v>
      </c>
      <c r="B80">
        <v>2</v>
      </c>
      <c r="C80" s="11">
        <f>YEAR(A80)</f>
        <v>2010</v>
      </c>
      <c r="E80">
        <v>229.11</v>
      </c>
      <c r="F80">
        <f>180+18.618*G80</f>
        <v>459.27</v>
      </c>
      <c r="G80">
        <v>15</v>
      </c>
    </row>
    <row r="81" spans="1:7" ht="12.75">
      <c r="A81" s="10">
        <v>40269</v>
      </c>
      <c r="B81">
        <v>2</v>
      </c>
      <c r="C81" s="11">
        <f>YEAR(A81)</f>
        <v>2010</v>
      </c>
      <c r="E81">
        <v>300.79</v>
      </c>
      <c r="F81">
        <f>180+18.618*G81</f>
        <v>459.27</v>
      </c>
      <c r="G81">
        <v>15</v>
      </c>
    </row>
    <row r="82" spans="1:7" ht="12.75">
      <c r="A82" s="10">
        <v>40269</v>
      </c>
      <c r="B82">
        <v>2</v>
      </c>
      <c r="C82" s="11">
        <f>YEAR(A82)</f>
        <v>2010</v>
      </c>
      <c r="E82">
        <v>384.41</v>
      </c>
      <c r="F82">
        <f>180+18.618*G82</f>
        <v>459.27</v>
      </c>
      <c r="G82">
        <v>15</v>
      </c>
    </row>
    <row r="83" spans="1:7" ht="12.75">
      <c r="A83" s="10">
        <v>40269</v>
      </c>
      <c r="B83">
        <v>1</v>
      </c>
      <c r="C83" s="11">
        <f>YEAR(A83)</f>
        <v>2010</v>
      </c>
      <c r="E83">
        <v>390.8</v>
      </c>
      <c r="F83">
        <f>180+18.618*G83</f>
        <v>459.27</v>
      </c>
      <c r="G83">
        <v>15</v>
      </c>
    </row>
    <row r="84" spans="1:7" ht="12.75">
      <c r="A84" s="10">
        <v>40269</v>
      </c>
      <c r="B84">
        <v>1</v>
      </c>
      <c r="C84" s="11">
        <f>YEAR(A84)</f>
        <v>2010</v>
      </c>
      <c r="E84">
        <v>436.42</v>
      </c>
      <c r="F84">
        <f>180+18.618*G84</f>
        <v>459.27</v>
      </c>
      <c r="G84">
        <v>15</v>
      </c>
    </row>
    <row r="85" spans="1:7" ht="12.75">
      <c r="A85" s="10">
        <v>40269</v>
      </c>
      <c r="B85">
        <v>2</v>
      </c>
      <c r="C85" s="11">
        <f>YEAR(A85)</f>
        <v>2010</v>
      </c>
      <c r="E85">
        <v>460</v>
      </c>
      <c r="F85">
        <f>180+18.618*G85</f>
        <v>459.27</v>
      </c>
      <c r="G85">
        <v>15</v>
      </c>
    </row>
    <row r="86" spans="1:7" ht="12.75">
      <c r="A86" s="10">
        <v>40269</v>
      </c>
      <c r="B86">
        <v>1</v>
      </c>
      <c r="C86" s="11">
        <f>YEAR(A86)</f>
        <v>2010</v>
      </c>
      <c r="E86">
        <v>552.31</v>
      </c>
      <c r="F86">
        <f>180+18.618*G86</f>
        <v>459.27</v>
      </c>
      <c r="G86">
        <v>15</v>
      </c>
    </row>
    <row r="87" spans="1:7" ht="12.75">
      <c r="A87" s="10">
        <v>40238</v>
      </c>
      <c r="B87">
        <v>2</v>
      </c>
      <c r="C87" s="11">
        <f>YEAR(A87)</f>
        <v>2010</v>
      </c>
      <c r="E87">
        <v>595.07</v>
      </c>
      <c r="F87">
        <f>180+18.618*G87</f>
        <v>459.27</v>
      </c>
      <c r="G87">
        <v>15</v>
      </c>
    </row>
    <row r="88" spans="1:7" ht="12.75">
      <c r="A88" s="10">
        <v>40238</v>
      </c>
      <c r="B88">
        <v>1</v>
      </c>
      <c r="C88" s="11">
        <f>YEAR(A88)</f>
        <v>2010</v>
      </c>
      <c r="E88">
        <v>625.69</v>
      </c>
      <c r="F88">
        <f>180+18.618*G88</f>
        <v>459.27</v>
      </c>
      <c r="G88">
        <v>15</v>
      </c>
    </row>
    <row r="89" spans="1:7" ht="12.75">
      <c r="A89" s="10">
        <v>40238</v>
      </c>
      <c r="B89">
        <v>1</v>
      </c>
      <c r="C89" s="11">
        <f>YEAR(A89)</f>
        <v>2010</v>
      </c>
      <c r="E89">
        <v>690.2</v>
      </c>
      <c r="F89">
        <f>180+18.618*G89</f>
        <v>459.27</v>
      </c>
      <c r="G89">
        <v>15</v>
      </c>
    </row>
    <row r="90" spans="1:7" ht="12.75">
      <c r="A90" s="10">
        <v>40238</v>
      </c>
      <c r="B90">
        <v>2</v>
      </c>
      <c r="C90" s="11">
        <f>YEAR(A90)</f>
        <v>2010</v>
      </c>
      <c r="D90">
        <v>16</v>
      </c>
      <c r="E90">
        <v>370.3</v>
      </c>
      <c r="F90">
        <f>180+18.618*G90</f>
        <v>477.888</v>
      </c>
      <c r="G90">
        <v>16</v>
      </c>
    </row>
    <row r="91" spans="1:7" ht="12.75">
      <c r="A91" s="10">
        <v>40269</v>
      </c>
      <c r="B91">
        <v>2</v>
      </c>
      <c r="C91" s="11">
        <f>YEAR(A91)</f>
        <v>2010</v>
      </c>
      <c r="E91">
        <v>411.8</v>
      </c>
      <c r="F91">
        <f>180+18.618*G91</f>
        <v>477.888</v>
      </c>
      <c r="G91">
        <v>16</v>
      </c>
    </row>
    <row r="92" spans="1:7" ht="12.75">
      <c r="A92" s="10">
        <v>40269</v>
      </c>
      <c r="B92">
        <v>2</v>
      </c>
      <c r="C92" s="11">
        <f>YEAR(A92)</f>
        <v>2010</v>
      </c>
      <c r="E92">
        <v>436.7</v>
      </c>
      <c r="F92">
        <f>180+18.618*G92</f>
        <v>477.888</v>
      </c>
      <c r="G92">
        <v>16</v>
      </c>
    </row>
    <row r="93" spans="1:7" ht="12.75">
      <c r="A93" s="10">
        <v>40269</v>
      </c>
      <c r="B93">
        <v>2</v>
      </c>
      <c r="C93" s="11">
        <f>YEAR(A93)</f>
        <v>2010</v>
      </c>
      <c r="E93">
        <v>456.9</v>
      </c>
      <c r="F93">
        <f>180+18.618*G93</f>
        <v>477.888</v>
      </c>
      <c r="G93">
        <v>16</v>
      </c>
    </row>
    <row r="94" spans="1:7" ht="12.75">
      <c r="A94" s="10">
        <v>40238</v>
      </c>
      <c r="B94">
        <v>1</v>
      </c>
      <c r="C94" s="11">
        <f>YEAR(A94)</f>
        <v>2010</v>
      </c>
      <c r="E94">
        <v>536.95</v>
      </c>
      <c r="F94">
        <f>180+18.618*G94</f>
        <v>477.888</v>
      </c>
      <c r="G94">
        <v>16</v>
      </c>
    </row>
    <row r="95" spans="1:7" ht="12.75">
      <c r="A95" s="10">
        <v>40269</v>
      </c>
      <c r="B95">
        <v>2</v>
      </c>
      <c r="C95" s="11">
        <f>YEAR(A95)</f>
        <v>2010</v>
      </c>
      <c r="E95">
        <v>618.86</v>
      </c>
      <c r="F95">
        <f>180+18.618*G95</f>
        <v>477.888</v>
      </c>
      <c r="G95">
        <v>16</v>
      </c>
    </row>
    <row r="96" spans="1:7" ht="12.75">
      <c r="A96" s="10">
        <v>40269</v>
      </c>
      <c r="B96">
        <v>2</v>
      </c>
      <c r="C96" s="11">
        <f>YEAR(A96)</f>
        <v>2010</v>
      </c>
      <c r="E96">
        <v>914.33</v>
      </c>
      <c r="F96">
        <f>180+18.618*G96</f>
        <v>477.888</v>
      </c>
      <c r="G96">
        <v>16</v>
      </c>
    </row>
    <row r="97" spans="1:7" ht="12.75">
      <c r="A97" s="10">
        <v>40269</v>
      </c>
      <c r="B97">
        <v>2</v>
      </c>
      <c r="C97" s="11">
        <f>YEAR(A97)</f>
        <v>2010</v>
      </c>
      <c r="D97">
        <v>17</v>
      </c>
      <c r="E97">
        <v>163.04</v>
      </c>
      <c r="F97">
        <f>180+18.618*G97</f>
        <v>496.506</v>
      </c>
      <c r="G97">
        <v>17</v>
      </c>
    </row>
    <row r="98" spans="1:7" ht="12.75">
      <c r="A98" s="10">
        <v>40269</v>
      </c>
      <c r="B98">
        <v>2</v>
      </c>
      <c r="C98" s="11">
        <f>YEAR(A98)</f>
        <v>2010</v>
      </c>
      <c r="E98">
        <v>230.91</v>
      </c>
      <c r="F98">
        <f>180+18.618*G98</f>
        <v>496.506</v>
      </c>
      <c r="G98">
        <v>17</v>
      </c>
    </row>
    <row r="99" spans="1:7" ht="12.75">
      <c r="A99" s="10">
        <v>40269</v>
      </c>
      <c r="B99">
        <v>2</v>
      </c>
      <c r="C99" s="11">
        <f>YEAR(A99)</f>
        <v>2010</v>
      </c>
      <c r="E99">
        <v>437.69</v>
      </c>
      <c r="F99">
        <f>180+18.618*G99</f>
        <v>496.506</v>
      </c>
      <c r="G99">
        <v>17</v>
      </c>
    </row>
    <row r="100" spans="1:7" ht="12.75">
      <c r="A100" s="10">
        <v>40269</v>
      </c>
      <c r="B100">
        <v>2</v>
      </c>
      <c r="C100" s="11">
        <f>YEAR(A100)</f>
        <v>2010</v>
      </c>
      <c r="E100">
        <v>442.16</v>
      </c>
      <c r="F100">
        <f>180+18.618*G100</f>
        <v>496.506</v>
      </c>
      <c r="G100">
        <v>17</v>
      </c>
    </row>
    <row r="101" spans="1:7" ht="12.75">
      <c r="A101" s="10">
        <v>40269</v>
      </c>
      <c r="B101">
        <v>2</v>
      </c>
      <c r="C101" s="11">
        <f>YEAR(A101)</f>
        <v>2010</v>
      </c>
      <c r="E101">
        <v>500.49</v>
      </c>
      <c r="F101">
        <f>180+18.618*G101</f>
        <v>496.506</v>
      </c>
      <c r="G101">
        <v>17</v>
      </c>
    </row>
    <row r="102" spans="1:7" ht="12.75">
      <c r="A102" s="10">
        <v>40269</v>
      </c>
      <c r="B102">
        <v>2</v>
      </c>
      <c r="C102" s="11">
        <f>YEAR(A102)</f>
        <v>2010</v>
      </c>
      <c r="E102">
        <v>712.5</v>
      </c>
      <c r="F102">
        <f>180+18.618*G102</f>
        <v>496.506</v>
      </c>
      <c r="G102">
        <v>17</v>
      </c>
    </row>
    <row r="103" spans="1:7" ht="12.75">
      <c r="A103" s="10">
        <v>40238</v>
      </c>
      <c r="B103">
        <v>2</v>
      </c>
      <c r="C103" s="11">
        <f>YEAR(A103)</f>
        <v>2010</v>
      </c>
      <c r="E103">
        <v>746.9</v>
      </c>
      <c r="F103">
        <f>180+18.618*G103</f>
        <v>496.506</v>
      </c>
      <c r="G103">
        <v>17</v>
      </c>
    </row>
    <row r="104" spans="1:7" ht="12.75">
      <c r="A104" s="10">
        <v>40238</v>
      </c>
      <c r="B104">
        <v>1</v>
      </c>
      <c r="C104" s="11">
        <f>YEAR(A104)</f>
        <v>2010</v>
      </c>
      <c r="E104">
        <v>909.37</v>
      </c>
      <c r="F104">
        <f>180+18.618*G104</f>
        <v>496.506</v>
      </c>
      <c r="G104">
        <v>17</v>
      </c>
    </row>
    <row r="105" spans="1:7" ht="12.75">
      <c r="A105" s="10">
        <v>40269</v>
      </c>
      <c r="B105">
        <v>1</v>
      </c>
      <c r="C105" s="11">
        <f>YEAR(A105)</f>
        <v>2010</v>
      </c>
      <c r="D105">
        <v>18</v>
      </c>
      <c r="E105">
        <v>256.13</v>
      </c>
      <c r="F105">
        <f>180+18.618*G105</f>
        <v>515.124</v>
      </c>
      <c r="G105">
        <v>18</v>
      </c>
    </row>
    <row r="106" spans="1:7" ht="12.75">
      <c r="A106" s="10">
        <v>40269</v>
      </c>
      <c r="B106">
        <v>2</v>
      </c>
      <c r="C106" s="11">
        <f>YEAR(A106)</f>
        <v>2010</v>
      </c>
      <c r="E106">
        <v>379.34</v>
      </c>
      <c r="F106">
        <f>180+18.618*G106</f>
        <v>515.124</v>
      </c>
      <c r="G106">
        <v>18</v>
      </c>
    </row>
    <row r="107" spans="1:7" ht="12.75">
      <c r="A107" s="10">
        <v>40269</v>
      </c>
      <c r="B107">
        <v>2</v>
      </c>
      <c r="C107" s="11">
        <f>YEAR(A107)</f>
        <v>2010</v>
      </c>
      <c r="E107">
        <v>394.16</v>
      </c>
      <c r="F107">
        <f>180+18.618*G107</f>
        <v>515.124</v>
      </c>
      <c r="G107">
        <v>18</v>
      </c>
    </row>
    <row r="108" spans="1:7" ht="12.75">
      <c r="A108" s="10">
        <v>40269</v>
      </c>
      <c r="B108">
        <v>2</v>
      </c>
      <c r="C108" s="11">
        <f>YEAR(A108)</f>
        <v>2010</v>
      </c>
      <c r="E108">
        <v>631.04</v>
      </c>
      <c r="F108">
        <f>180+18.618*G108</f>
        <v>515.124</v>
      </c>
      <c r="G108">
        <v>18</v>
      </c>
    </row>
    <row r="109" spans="1:7" ht="12.75">
      <c r="A109" s="10">
        <v>40269</v>
      </c>
      <c r="B109">
        <v>2</v>
      </c>
      <c r="C109" s="11">
        <f>YEAR(A109)</f>
        <v>2010</v>
      </c>
      <c r="E109">
        <v>1238.53</v>
      </c>
      <c r="F109">
        <f>180+18.618*G109</f>
        <v>515.124</v>
      </c>
      <c r="G109">
        <v>18</v>
      </c>
    </row>
  </sheetData>
  <printOptions/>
  <pageMargins left="0.5"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63"/>
  <sheetViews>
    <sheetView workbookViewId="0" topLeftCell="A1">
      <selection activeCell="F1" sqref="F1"/>
    </sheetView>
  </sheetViews>
  <sheetFormatPr defaultColWidth="9.140625" defaultRowHeight="12.75"/>
  <cols>
    <col min="1" max="1" width="6.7109375" style="10" bestFit="1" customWidth="1"/>
    <col min="5" max="5" width="11.421875" style="0" customWidth="1"/>
  </cols>
  <sheetData>
    <row r="1" spans="1:7" ht="12.75">
      <c r="A1" s="9" t="s">
        <v>4</v>
      </c>
      <c r="B1" s="8" t="s">
        <v>1</v>
      </c>
      <c r="C1" s="8" t="s">
        <v>5</v>
      </c>
      <c r="D1" s="8" t="s">
        <v>0</v>
      </c>
      <c r="E1" s="8" t="s">
        <v>39</v>
      </c>
      <c r="F1" s="8" t="s">
        <v>38</v>
      </c>
      <c r="G1" s="8" t="s">
        <v>40</v>
      </c>
    </row>
    <row r="2" spans="1:7" ht="12.75">
      <c r="A2" s="10">
        <v>40634</v>
      </c>
      <c r="B2">
        <v>1</v>
      </c>
      <c r="C2">
        <v>2011</v>
      </c>
      <c r="D2">
        <v>0.1</v>
      </c>
      <c r="E2">
        <v>41.09</v>
      </c>
      <c r="F2">
        <f>180+18.618*G2-153.9</f>
        <v>27.961799999999982</v>
      </c>
      <c r="G2">
        <v>0.1</v>
      </c>
    </row>
    <row r="3" spans="1:7" ht="12.75">
      <c r="A3" s="10">
        <v>40634</v>
      </c>
      <c r="B3">
        <v>2</v>
      </c>
      <c r="C3">
        <v>2011</v>
      </c>
      <c r="D3">
        <v>2</v>
      </c>
      <c r="E3">
        <v>34.3</v>
      </c>
      <c r="F3">
        <f aca="true" t="shared" si="0" ref="F3:F63">180+18.618*G3-153.9</f>
        <v>63.335999999999984</v>
      </c>
      <c r="G3">
        <v>2</v>
      </c>
    </row>
    <row r="4" spans="1:7" ht="12.75">
      <c r="A4" s="10">
        <v>40634</v>
      </c>
      <c r="B4">
        <v>1</v>
      </c>
      <c r="C4">
        <v>2011</v>
      </c>
      <c r="D4">
        <v>3</v>
      </c>
      <c r="E4">
        <v>38.45</v>
      </c>
      <c r="F4">
        <f t="shared" si="0"/>
        <v>81.95399999999998</v>
      </c>
      <c r="G4">
        <v>3</v>
      </c>
    </row>
    <row r="5" spans="1:7" ht="12.75">
      <c r="A5" s="10">
        <v>40634</v>
      </c>
      <c r="B5">
        <v>2</v>
      </c>
      <c r="C5">
        <v>2011</v>
      </c>
      <c r="E5">
        <v>44.23</v>
      </c>
      <c r="F5">
        <f t="shared" si="0"/>
        <v>81.95399999999998</v>
      </c>
      <c r="G5">
        <v>3</v>
      </c>
    </row>
    <row r="6" spans="1:7" ht="12.75">
      <c r="A6" s="10">
        <v>40603</v>
      </c>
      <c r="B6">
        <v>2</v>
      </c>
      <c r="C6">
        <v>2011</v>
      </c>
      <c r="D6">
        <v>4</v>
      </c>
      <c r="E6">
        <v>30.28</v>
      </c>
      <c r="F6">
        <f t="shared" si="0"/>
        <v>100.57199999999997</v>
      </c>
      <c r="G6">
        <v>4</v>
      </c>
    </row>
    <row r="7" spans="1:7" ht="12.75">
      <c r="A7" s="10">
        <v>40603</v>
      </c>
      <c r="B7">
        <v>1</v>
      </c>
      <c r="C7">
        <v>2011</v>
      </c>
      <c r="E7">
        <v>63.18</v>
      </c>
      <c r="F7">
        <f t="shared" si="0"/>
        <v>100.57199999999997</v>
      </c>
      <c r="G7">
        <v>4</v>
      </c>
    </row>
    <row r="8" spans="1:7" ht="12.75">
      <c r="A8" s="10">
        <v>40603</v>
      </c>
      <c r="B8">
        <v>2</v>
      </c>
      <c r="C8">
        <v>2011</v>
      </c>
      <c r="D8">
        <v>5</v>
      </c>
      <c r="E8">
        <v>42.43</v>
      </c>
      <c r="F8">
        <f t="shared" si="0"/>
        <v>119.18999999999997</v>
      </c>
      <c r="G8">
        <v>5</v>
      </c>
    </row>
    <row r="9" spans="1:7" ht="12.75">
      <c r="A9" s="10">
        <v>40634</v>
      </c>
      <c r="B9">
        <v>1</v>
      </c>
      <c r="C9">
        <v>2011</v>
      </c>
      <c r="E9">
        <v>51.12</v>
      </c>
      <c r="F9">
        <f t="shared" si="0"/>
        <v>119.18999999999997</v>
      </c>
      <c r="G9">
        <v>5</v>
      </c>
    </row>
    <row r="10" spans="1:7" ht="12.75">
      <c r="A10" s="10">
        <v>40603</v>
      </c>
      <c r="B10">
        <v>2</v>
      </c>
      <c r="C10">
        <v>2011</v>
      </c>
      <c r="E10">
        <v>88.76</v>
      </c>
      <c r="F10">
        <f t="shared" si="0"/>
        <v>119.18999999999997</v>
      </c>
      <c r="G10">
        <v>5</v>
      </c>
    </row>
    <row r="11" spans="1:7" ht="12.75">
      <c r="A11" s="10">
        <v>40634</v>
      </c>
      <c r="B11">
        <v>1</v>
      </c>
      <c r="C11">
        <v>2011</v>
      </c>
      <c r="E11">
        <v>140.97</v>
      </c>
      <c r="F11">
        <f t="shared" si="0"/>
        <v>119.18999999999997</v>
      </c>
      <c r="G11">
        <v>5</v>
      </c>
    </row>
    <row r="12" spans="1:7" ht="12.75">
      <c r="A12" s="10">
        <v>40634</v>
      </c>
      <c r="B12">
        <v>1</v>
      </c>
      <c r="C12">
        <v>2011</v>
      </c>
      <c r="E12">
        <v>186.77</v>
      </c>
      <c r="F12">
        <f t="shared" si="0"/>
        <v>119.18999999999997</v>
      </c>
      <c r="G12">
        <v>5</v>
      </c>
    </row>
    <row r="13" spans="1:7" ht="12.75">
      <c r="A13" s="10">
        <v>40603</v>
      </c>
      <c r="B13">
        <v>1</v>
      </c>
      <c r="C13">
        <v>2011</v>
      </c>
      <c r="D13">
        <v>6</v>
      </c>
      <c r="E13">
        <v>40.7</v>
      </c>
      <c r="F13">
        <f t="shared" si="0"/>
        <v>137.80799999999996</v>
      </c>
      <c r="G13">
        <v>6</v>
      </c>
    </row>
    <row r="14" spans="1:7" ht="12.75">
      <c r="A14" s="10">
        <v>40603</v>
      </c>
      <c r="B14">
        <v>1</v>
      </c>
      <c r="C14">
        <v>2011</v>
      </c>
      <c r="D14">
        <v>7</v>
      </c>
      <c r="E14">
        <v>45.66</v>
      </c>
      <c r="F14">
        <f t="shared" si="0"/>
        <v>156.42600000000002</v>
      </c>
      <c r="G14">
        <v>7</v>
      </c>
    </row>
    <row r="15" spans="1:7" ht="12.75">
      <c r="A15" s="10">
        <v>40634</v>
      </c>
      <c r="B15">
        <v>1</v>
      </c>
      <c r="C15">
        <v>2011</v>
      </c>
      <c r="E15">
        <v>49.53</v>
      </c>
      <c r="F15">
        <f t="shared" si="0"/>
        <v>156.42600000000002</v>
      </c>
      <c r="G15">
        <v>7</v>
      </c>
    </row>
    <row r="16" spans="1:7" ht="12.75">
      <c r="A16" s="10">
        <v>40634</v>
      </c>
      <c r="B16">
        <v>2</v>
      </c>
      <c r="C16">
        <v>2011</v>
      </c>
      <c r="E16">
        <v>129.04</v>
      </c>
      <c r="F16">
        <f t="shared" si="0"/>
        <v>156.42600000000002</v>
      </c>
      <c r="G16">
        <v>7</v>
      </c>
    </row>
    <row r="17" spans="1:7" ht="12.75">
      <c r="A17" s="10">
        <v>40634</v>
      </c>
      <c r="B17">
        <v>2</v>
      </c>
      <c r="C17">
        <v>2011</v>
      </c>
      <c r="E17">
        <v>173.27</v>
      </c>
      <c r="F17">
        <f t="shared" si="0"/>
        <v>156.42600000000002</v>
      </c>
      <c r="G17">
        <v>7</v>
      </c>
    </row>
    <row r="18" spans="1:7" ht="12.75">
      <c r="A18" s="10">
        <v>40634</v>
      </c>
      <c r="B18">
        <v>2</v>
      </c>
      <c r="C18">
        <v>2011</v>
      </c>
      <c r="E18">
        <v>263.12</v>
      </c>
      <c r="F18">
        <f t="shared" si="0"/>
        <v>156.42600000000002</v>
      </c>
      <c r="G18">
        <v>7</v>
      </c>
    </row>
    <row r="19" spans="1:7" ht="12.75">
      <c r="A19" s="10">
        <v>40634</v>
      </c>
      <c r="B19">
        <v>2</v>
      </c>
      <c r="C19">
        <v>2011</v>
      </c>
      <c r="E19">
        <v>640.52</v>
      </c>
      <c r="F19">
        <f t="shared" si="0"/>
        <v>156.42600000000002</v>
      </c>
      <c r="G19">
        <v>7</v>
      </c>
    </row>
    <row r="20" spans="1:7" ht="12.75">
      <c r="A20" s="10">
        <v>40603</v>
      </c>
      <c r="B20">
        <v>2</v>
      </c>
      <c r="C20">
        <v>2011</v>
      </c>
      <c r="D20">
        <v>8</v>
      </c>
      <c r="E20">
        <v>51.5</v>
      </c>
      <c r="F20">
        <f t="shared" si="0"/>
        <v>175.04399999999995</v>
      </c>
      <c r="G20">
        <v>8</v>
      </c>
    </row>
    <row r="21" spans="1:7" ht="12.75">
      <c r="A21" s="10">
        <v>40634</v>
      </c>
      <c r="B21">
        <v>1</v>
      </c>
      <c r="C21">
        <v>2011</v>
      </c>
      <c r="E21">
        <v>161.73</v>
      </c>
      <c r="F21">
        <f t="shared" si="0"/>
        <v>175.04399999999995</v>
      </c>
      <c r="G21">
        <v>8</v>
      </c>
    </row>
    <row r="22" spans="1:7" ht="12.75">
      <c r="A22" s="10">
        <v>40634</v>
      </c>
      <c r="B22">
        <v>2</v>
      </c>
      <c r="C22">
        <v>2011</v>
      </c>
      <c r="D22">
        <v>9</v>
      </c>
      <c r="E22">
        <v>154.88</v>
      </c>
      <c r="F22">
        <f t="shared" si="0"/>
        <v>193.662</v>
      </c>
      <c r="G22">
        <v>9</v>
      </c>
    </row>
    <row r="23" spans="1:7" ht="12.75">
      <c r="A23" s="10">
        <v>40634</v>
      </c>
      <c r="B23">
        <v>1</v>
      </c>
      <c r="C23">
        <v>2011</v>
      </c>
      <c r="D23">
        <v>10</v>
      </c>
      <c r="E23">
        <v>72.46</v>
      </c>
      <c r="F23">
        <f t="shared" si="0"/>
        <v>212.27999999999994</v>
      </c>
      <c r="G23">
        <v>10</v>
      </c>
    </row>
    <row r="24" spans="1:7" ht="12.75">
      <c r="A24" s="10">
        <v>40634</v>
      </c>
      <c r="B24">
        <v>2</v>
      </c>
      <c r="C24">
        <v>2011</v>
      </c>
      <c r="E24">
        <v>158.81</v>
      </c>
      <c r="F24">
        <f t="shared" si="0"/>
        <v>212.27999999999994</v>
      </c>
      <c r="G24">
        <v>10</v>
      </c>
    </row>
    <row r="25" spans="1:7" ht="12.75">
      <c r="A25" s="10">
        <v>40634</v>
      </c>
      <c r="B25">
        <v>2</v>
      </c>
      <c r="C25">
        <v>2011</v>
      </c>
      <c r="E25">
        <v>266.62</v>
      </c>
      <c r="F25">
        <f t="shared" si="0"/>
        <v>212.27999999999994</v>
      </c>
      <c r="G25">
        <v>10</v>
      </c>
    </row>
    <row r="26" spans="1:7" ht="12.75">
      <c r="A26" s="10">
        <v>40634</v>
      </c>
      <c r="B26">
        <v>1</v>
      </c>
      <c r="C26">
        <v>2011</v>
      </c>
      <c r="D26">
        <v>11</v>
      </c>
      <c r="E26">
        <v>101.33</v>
      </c>
      <c r="F26">
        <f t="shared" si="0"/>
        <v>230.898</v>
      </c>
      <c r="G26">
        <v>11</v>
      </c>
    </row>
    <row r="27" spans="1:7" ht="12.75">
      <c r="A27" s="10">
        <v>40634</v>
      </c>
      <c r="B27">
        <v>1</v>
      </c>
      <c r="C27">
        <v>2011</v>
      </c>
      <c r="E27">
        <v>201.26</v>
      </c>
      <c r="F27">
        <f t="shared" si="0"/>
        <v>230.898</v>
      </c>
      <c r="G27">
        <v>11</v>
      </c>
    </row>
    <row r="28" spans="1:7" ht="12.75">
      <c r="A28" s="10">
        <v>40603</v>
      </c>
      <c r="B28">
        <v>2</v>
      </c>
      <c r="C28">
        <v>2011</v>
      </c>
      <c r="E28">
        <v>237.43</v>
      </c>
      <c r="F28">
        <f t="shared" si="0"/>
        <v>230.898</v>
      </c>
      <c r="G28">
        <v>11</v>
      </c>
    </row>
    <row r="29" spans="1:7" ht="12.75">
      <c r="A29" s="10">
        <v>40603</v>
      </c>
      <c r="B29">
        <v>2</v>
      </c>
      <c r="C29">
        <v>2011</v>
      </c>
      <c r="E29">
        <v>260.5</v>
      </c>
      <c r="F29">
        <f t="shared" si="0"/>
        <v>230.898</v>
      </c>
      <c r="G29">
        <v>11</v>
      </c>
    </row>
    <row r="30" spans="1:7" ht="12.75">
      <c r="A30" s="10">
        <v>40603</v>
      </c>
      <c r="B30">
        <v>1</v>
      </c>
      <c r="C30">
        <v>2011</v>
      </c>
      <c r="E30">
        <v>401.7</v>
      </c>
      <c r="F30">
        <f t="shared" si="0"/>
        <v>230.898</v>
      </c>
      <c r="G30">
        <v>11</v>
      </c>
    </row>
    <row r="31" spans="1:7" ht="12.75">
      <c r="A31" s="10">
        <v>40634</v>
      </c>
      <c r="B31">
        <v>1</v>
      </c>
      <c r="C31">
        <v>2011</v>
      </c>
      <c r="E31">
        <v>417.71</v>
      </c>
      <c r="F31">
        <f t="shared" si="0"/>
        <v>230.898</v>
      </c>
      <c r="G31">
        <v>11</v>
      </c>
    </row>
    <row r="32" spans="1:7" ht="12.75">
      <c r="A32" s="10">
        <v>40634</v>
      </c>
      <c r="B32">
        <v>1</v>
      </c>
      <c r="C32">
        <v>2011</v>
      </c>
      <c r="D32">
        <v>12</v>
      </c>
      <c r="E32">
        <v>292.05</v>
      </c>
      <c r="F32">
        <f t="shared" si="0"/>
        <v>249.516</v>
      </c>
      <c r="G32">
        <v>12</v>
      </c>
    </row>
    <row r="33" spans="1:7" ht="12.75">
      <c r="A33" s="10">
        <v>40634</v>
      </c>
      <c r="B33">
        <v>2</v>
      </c>
      <c r="C33">
        <v>2011</v>
      </c>
      <c r="D33">
        <v>13</v>
      </c>
      <c r="E33">
        <v>136.49</v>
      </c>
      <c r="F33">
        <f t="shared" si="0"/>
        <v>268.134</v>
      </c>
      <c r="G33">
        <v>13</v>
      </c>
    </row>
    <row r="34" spans="1:7" ht="12.75">
      <c r="A34" s="10">
        <v>40603</v>
      </c>
      <c r="B34">
        <v>1</v>
      </c>
      <c r="C34">
        <v>2011</v>
      </c>
      <c r="E34">
        <v>179.02</v>
      </c>
      <c r="F34">
        <f t="shared" si="0"/>
        <v>268.134</v>
      </c>
      <c r="G34">
        <v>13</v>
      </c>
    </row>
    <row r="35" spans="1:7" ht="12.75">
      <c r="A35" s="10">
        <v>40634</v>
      </c>
      <c r="B35">
        <v>2</v>
      </c>
      <c r="C35">
        <v>2011</v>
      </c>
      <c r="E35">
        <v>207.71</v>
      </c>
      <c r="F35">
        <f t="shared" si="0"/>
        <v>268.134</v>
      </c>
      <c r="G35">
        <v>13</v>
      </c>
    </row>
    <row r="36" spans="1:7" ht="12.75">
      <c r="A36" s="10">
        <v>40634</v>
      </c>
      <c r="B36">
        <v>1</v>
      </c>
      <c r="C36">
        <v>2011</v>
      </c>
      <c r="E36">
        <v>274.25</v>
      </c>
      <c r="F36">
        <f t="shared" si="0"/>
        <v>268.134</v>
      </c>
      <c r="G36">
        <v>13</v>
      </c>
    </row>
    <row r="37" spans="1:7" ht="12.75">
      <c r="A37" s="10">
        <v>40634</v>
      </c>
      <c r="B37">
        <v>2</v>
      </c>
      <c r="C37">
        <v>2011</v>
      </c>
      <c r="E37">
        <v>321.32</v>
      </c>
      <c r="F37">
        <f t="shared" si="0"/>
        <v>268.134</v>
      </c>
      <c r="G37">
        <v>13</v>
      </c>
    </row>
    <row r="38" spans="1:7" ht="12.75">
      <c r="A38" s="10">
        <v>40603</v>
      </c>
      <c r="B38">
        <v>2</v>
      </c>
      <c r="C38">
        <v>2011</v>
      </c>
      <c r="E38">
        <v>558.77</v>
      </c>
      <c r="F38">
        <f t="shared" si="0"/>
        <v>268.134</v>
      </c>
      <c r="G38">
        <v>13</v>
      </c>
    </row>
    <row r="39" spans="1:7" ht="12.75">
      <c r="A39" s="10">
        <v>40634</v>
      </c>
      <c r="B39">
        <v>2</v>
      </c>
      <c r="C39">
        <v>2011</v>
      </c>
      <c r="D39">
        <v>14</v>
      </c>
      <c r="E39">
        <v>105.37</v>
      </c>
      <c r="F39">
        <f t="shared" si="0"/>
        <v>286.75199999999995</v>
      </c>
      <c r="G39">
        <v>14</v>
      </c>
    </row>
    <row r="40" spans="1:7" ht="12.75">
      <c r="A40" s="10">
        <v>40634</v>
      </c>
      <c r="B40">
        <v>2</v>
      </c>
      <c r="C40">
        <v>2011</v>
      </c>
      <c r="E40">
        <v>210.41</v>
      </c>
      <c r="F40">
        <f t="shared" si="0"/>
        <v>286.75199999999995</v>
      </c>
      <c r="G40">
        <v>14</v>
      </c>
    </row>
    <row r="41" spans="1:7" ht="12.75">
      <c r="A41" s="10">
        <v>40603</v>
      </c>
      <c r="B41">
        <v>1</v>
      </c>
      <c r="C41">
        <v>2011</v>
      </c>
      <c r="E41">
        <v>231.11</v>
      </c>
      <c r="F41">
        <f t="shared" si="0"/>
        <v>286.75199999999995</v>
      </c>
      <c r="G41">
        <v>14</v>
      </c>
    </row>
    <row r="42" spans="1:7" ht="12.75">
      <c r="A42" s="10">
        <v>40603</v>
      </c>
      <c r="B42">
        <v>1</v>
      </c>
      <c r="C42">
        <v>2011</v>
      </c>
      <c r="E42">
        <v>242.44</v>
      </c>
      <c r="F42">
        <f t="shared" si="0"/>
        <v>286.75199999999995</v>
      </c>
      <c r="G42">
        <v>14</v>
      </c>
    </row>
    <row r="43" spans="1:7" ht="12.75">
      <c r="A43" s="10">
        <v>40603</v>
      </c>
      <c r="B43">
        <v>1</v>
      </c>
      <c r="C43">
        <v>2011</v>
      </c>
      <c r="E43">
        <v>278.17</v>
      </c>
      <c r="F43">
        <f t="shared" si="0"/>
        <v>286.75199999999995</v>
      </c>
      <c r="G43">
        <v>14</v>
      </c>
    </row>
    <row r="44" spans="1:7" ht="12.75">
      <c r="A44" s="10">
        <v>40634</v>
      </c>
      <c r="B44">
        <v>1</v>
      </c>
      <c r="C44">
        <v>2011</v>
      </c>
      <c r="D44">
        <v>15</v>
      </c>
      <c r="E44">
        <v>178.66</v>
      </c>
      <c r="F44">
        <f t="shared" si="0"/>
        <v>305.37</v>
      </c>
      <c r="G44">
        <v>15</v>
      </c>
    </row>
    <row r="45" spans="1:7" ht="12.75">
      <c r="A45" s="10">
        <v>40634</v>
      </c>
      <c r="B45">
        <v>2</v>
      </c>
      <c r="C45">
        <v>2011</v>
      </c>
      <c r="E45">
        <v>363.39</v>
      </c>
      <c r="F45">
        <f t="shared" si="0"/>
        <v>305.37</v>
      </c>
      <c r="G45">
        <v>15</v>
      </c>
    </row>
    <row r="46" spans="1:7" ht="12.75">
      <c r="A46" s="10">
        <v>40634</v>
      </c>
      <c r="B46">
        <v>2</v>
      </c>
      <c r="C46">
        <v>2011</v>
      </c>
      <c r="E46">
        <v>375.76</v>
      </c>
      <c r="F46">
        <f t="shared" si="0"/>
        <v>305.37</v>
      </c>
      <c r="G46">
        <v>15</v>
      </c>
    </row>
    <row r="47" spans="1:7" ht="12.75">
      <c r="A47" s="10">
        <v>40603</v>
      </c>
      <c r="B47">
        <v>1</v>
      </c>
      <c r="C47">
        <v>2011</v>
      </c>
      <c r="E47">
        <v>450.42</v>
      </c>
      <c r="F47">
        <f t="shared" si="0"/>
        <v>305.37</v>
      </c>
      <c r="G47">
        <v>15</v>
      </c>
    </row>
    <row r="48" spans="1:7" ht="12.75">
      <c r="A48" s="10">
        <v>40634</v>
      </c>
      <c r="B48">
        <v>1</v>
      </c>
      <c r="C48">
        <v>2011</v>
      </c>
      <c r="D48">
        <v>16</v>
      </c>
      <c r="E48">
        <v>123.59</v>
      </c>
      <c r="F48">
        <f t="shared" si="0"/>
        <v>323.98799999999994</v>
      </c>
      <c r="G48">
        <v>16</v>
      </c>
    </row>
    <row r="49" spans="1:7" ht="12.75">
      <c r="A49" s="10">
        <v>40634</v>
      </c>
      <c r="B49">
        <v>1</v>
      </c>
      <c r="C49">
        <v>2011</v>
      </c>
      <c r="E49">
        <v>181.92</v>
      </c>
      <c r="F49">
        <f t="shared" si="0"/>
        <v>323.98799999999994</v>
      </c>
      <c r="G49">
        <v>16</v>
      </c>
    </row>
    <row r="50" spans="1:7" ht="12.75">
      <c r="A50" s="10">
        <v>40634</v>
      </c>
      <c r="B50">
        <v>2</v>
      </c>
      <c r="C50">
        <v>2011</v>
      </c>
      <c r="E50">
        <v>183.75</v>
      </c>
      <c r="F50">
        <f t="shared" si="0"/>
        <v>323.98799999999994</v>
      </c>
      <c r="G50">
        <v>16</v>
      </c>
    </row>
    <row r="51" spans="1:7" ht="12.75">
      <c r="A51" s="10">
        <v>40634</v>
      </c>
      <c r="B51">
        <v>1</v>
      </c>
      <c r="C51">
        <v>2011</v>
      </c>
      <c r="E51">
        <v>248.78</v>
      </c>
      <c r="F51">
        <f t="shared" si="0"/>
        <v>323.98799999999994</v>
      </c>
      <c r="G51">
        <v>16</v>
      </c>
    </row>
    <row r="52" spans="1:7" ht="12.75">
      <c r="A52" s="10">
        <v>40603</v>
      </c>
      <c r="B52">
        <v>1</v>
      </c>
      <c r="C52">
        <v>2011</v>
      </c>
      <c r="E52">
        <v>309.31</v>
      </c>
      <c r="F52">
        <f t="shared" si="0"/>
        <v>323.98799999999994</v>
      </c>
      <c r="G52">
        <v>16</v>
      </c>
    </row>
    <row r="53" spans="1:7" ht="12.75">
      <c r="A53" s="10">
        <v>40603</v>
      </c>
      <c r="B53">
        <v>2</v>
      </c>
      <c r="C53">
        <v>2011</v>
      </c>
      <c r="E53">
        <v>337.12</v>
      </c>
      <c r="F53">
        <f t="shared" si="0"/>
        <v>323.98799999999994</v>
      </c>
      <c r="G53">
        <v>16</v>
      </c>
    </row>
    <row r="54" spans="1:7" ht="12.75">
      <c r="A54" s="10">
        <v>40634</v>
      </c>
      <c r="B54">
        <v>2</v>
      </c>
      <c r="C54">
        <v>2011</v>
      </c>
      <c r="E54">
        <v>358.88</v>
      </c>
      <c r="F54">
        <f t="shared" si="0"/>
        <v>323.98799999999994</v>
      </c>
      <c r="G54">
        <v>16</v>
      </c>
    </row>
    <row r="55" spans="1:7" ht="12.75">
      <c r="A55" s="10">
        <v>40603</v>
      </c>
      <c r="B55">
        <v>1</v>
      </c>
      <c r="C55">
        <v>2011</v>
      </c>
      <c r="E55">
        <v>472.19</v>
      </c>
      <c r="F55">
        <f t="shared" si="0"/>
        <v>323.98799999999994</v>
      </c>
      <c r="G55">
        <v>16</v>
      </c>
    </row>
    <row r="56" spans="1:7" ht="12.75">
      <c r="A56" s="10">
        <v>40634</v>
      </c>
      <c r="B56">
        <v>1</v>
      </c>
      <c r="C56">
        <v>2011</v>
      </c>
      <c r="E56">
        <v>681.37</v>
      </c>
      <c r="F56">
        <f t="shared" si="0"/>
        <v>323.98799999999994</v>
      </c>
      <c r="G56">
        <v>16</v>
      </c>
    </row>
    <row r="57" spans="1:7" ht="12.75">
      <c r="A57" s="10">
        <v>40634</v>
      </c>
      <c r="B57">
        <v>1</v>
      </c>
      <c r="C57">
        <v>2011</v>
      </c>
      <c r="D57">
        <v>17</v>
      </c>
      <c r="E57">
        <v>220.77</v>
      </c>
      <c r="F57">
        <f t="shared" si="0"/>
        <v>342.606</v>
      </c>
      <c r="G57">
        <v>17</v>
      </c>
    </row>
    <row r="58" spans="1:7" ht="12.75">
      <c r="A58" s="10">
        <v>40603</v>
      </c>
      <c r="B58">
        <v>2</v>
      </c>
      <c r="C58">
        <v>2011</v>
      </c>
      <c r="E58">
        <v>335.77</v>
      </c>
      <c r="F58">
        <f t="shared" si="0"/>
        <v>342.606</v>
      </c>
      <c r="G58">
        <v>17</v>
      </c>
    </row>
    <row r="59" spans="1:7" ht="12.75">
      <c r="A59" s="10">
        <v>40603</v>
      </c>
      <c r="B59">
        <v>1</v>
      </c>
      <c r="C59">
        <v>2011</v>
      </c>
      <c r="E59">
        <v>605.6</v>
      </c>
      <c r="F59">
        <f t="shared" si="0"/>
        <v>342.606</v>
      </c>
      <c r="G59">
        <v>17</v>
      </c>
    </row>
    <row r="60" spans="1:7" ht="12.75">
      <c r="A60" s="10">
        <v>40634</v>
      </c>
      <c r="B60">
        <v>2</v>
      </c>
      <c r="C60">
        <v>2011</v>
      </c>
      <c r="D60">
        <v>18</v>
      </c>
      <c r="E60">
        <v>117.24</v>
      </c>
      <c r="F60">
        <f t="shared" si="0"/>
        <v>361.22400000000005</v>
      </c>
      <c r="G60">
        <v>18</v>
      </c>
    </row>
    <row r="61" spans="1:7" ht="12.75">
      <c r="A61" s="10">
        <v>40634</v>
      </c>
      <c r="B61">
        <v>2</v>
      </c>
      <c r="C61">
        <v>2011</v>
      </c>
      <c r="E61">
        <v>200.64</v>
      </c>
      <c r="F61">
        <f t="shared" si="0"/>
        <v>361.22400000000005</v>
      </c>
      <c r="G61">
        <v>18</v>
      </c>
    </row>
    <row r="62" spans="1:7" ht="12.75">
      <c r="A62" s="10">
        <v>40634</v>
      </c>
      <c r="B62">
        <v>1</v>
      </c>
      <c r="C62">
        <v>2011</v>
      </c>
      <c r="E62">
        <v>210.79</v>
      </c>
      <c r="F62">
        <f t="shared" si="0"/>
        <v>361.22400000000005</v>
      </c>
      <c r="G62">
        <v>18</v>
      </c>
    </row>
    <row r="63" spans="1:7" ht="12.75">
      <c r="A63" s="10">
        <v>40634</v>
      </c>
      <c r="B63">
        <v>1</v>
      </c>
      <c r="C63">
        <v>2011</v>
      </c>
      <c r="E63">
        <v>1008</v>
      </c>
      <c r="F63">
        <f t="shared" si="0"/>
        <v>361.22400000000005</v>
      </c>
      <c r="G63">
        <v>18</v>
      </c>
    </row>
  </sheetData>
  <printOptions/>
  <pageMargins left="0.5" right="0.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171"/>
  <sheetViews>
    <sheetView workbookViewId="0" topLeftCell="A7">
      <selection activeCell="A1" sqref="A1:A171"/>
    </sheetView>
  </sheetViews>
  <sheetFormatPr defaultColWidth="9.140625" defaultRowHeight="12.75"/>
  <cols>
    <col min="1" max="1" width="6.00390625" style="0" bestFit="1" customWidth="1"/>
    <col min="2" max="2" width="4.8515625" style="0" bestFit="1" customWidth="1"/>
    <col min="3" max="3" width="8.00390625" style="0" bestFit="1" customWidth="1"/>
  </cols>
  <sheetData>
    <row r="1" spans="1:3" ht="12.75">
      <c r="A1" s="8" t="s">
        <v>6</v>
      </c>
      <c r="B1" s="8" t="s">
        <v>0</v>
      </c>
      <c r="C1" s="8" t="s">
        <v>2</v>
      </c>
    </row>
    <row r="2" spans="1:3" ht="12.75">
      <c r="A2" s="11">
        <v>0</v>
      </c>
      <c r="B2">
        <v>1</v>
      </c>
      <c r="C2">
        <v>42.73</v>
      </c>
    </row>
    <row r="3" spans="1:3" ht="12.75">
      <c r="A3" s="11">
        <v>0</v>
      </c>
      <c r="B3">
        <v>3</v>
      </c>
      <c r="C3">
        <v>46.94</v>
      </c>
    </row>
    <row r="4" spans="1:3" ht="12.75">
      <c r="A4" s="11">
        <v>0</v>
      </c>
      <c r="B4">
        <v>0.5</v>
      </c>
      <c r="C4">
        <v>52.24</v>
      </c>
    </row>
    <row r="5" spans="1:3" ht="12.75">
      <c r="A5" s="11">
        <v>0</v>
      </c>
      <c r="B5">
        <v>3</v>
      </c>
      <c r="C5">
        <v>54.64</v>
      </c>
    </row>
    <row r="6" spans="1:3" ht="12.75">
      <c r="A6" s="11">
        <v>0</v>
      </c>
      <c r="B6">
        <v>4</v>
      </c>
      <c r="C6">
        <v>59.41</v>
      </c>
    </row>
    <row r="7" spans="1:3" ht="12.75">
      <c r="A7" s="11">
        <v>0</v>
      </c>
      <c r="B7">
        <v>4</v>
      </c>
      <c r="C7">
        <v>63.9</v>
      </c>
    </row>
    <row r="8" spans="1:3" ht="12.75">
      <c r="A8" s="11">
        <v>0</v>
      </c>
      <c r="B8">
        <v>8</v>
      </c>
      <c r="C8">
        <v>72.27</v>
      </c>
    </row>
    <row r="9" spans="1:3" ht="12.75">
      <c r="A9" s="11">
        <v>0</v>
      </c>
      <c r="B9">
        <v>6</v>
      </c>
      <c r="C9">
        <v>72.79</v>
      </c>
    </row>
    <row r="10" spans="1:3" ht="12.75">
      <c r="A10" s="11">
        <v>0</v>
      </c>
      <c r="B10">
        <v>2</v>
      </c>
      <c r="C10">
        <v>80.2</v>
      </c>
    </row>
    <row r="11" spans="1:3" ht="12.75">
      <c r="A11" s="11">
        <v>0</v>
      </c>
      <c r="B11">
        <v>8</v>
      </c>
      <c r="C11">
        <v>84.76</v>
      </c>
    </row>
    <row r="12" spans="1:3" ht="12.75">
      <c r="A12" s="11">
        <v>0</v>
      </c>
      <c r="B12">
        <v>7</v>
      </c>
      <c r="C12">
        <v>86.8</v>
      </c>
    </row>
    <row r="13" spans="1:3" ht="12.75">
      <c r="A13" s="11">
        <v>0</v>
      </c>
      <c r="B13">
        <v>1</v>
      </c>
      <c r="C13">
        <v>90.27</v>
      </c>
    </row>
    <row r="14" spans="1:3" ht="12.75">
      <c r="A14" s="11">
        <v>0</v>
      </c>
      <c r="B14">
        <v>9</v>
      </c>
      <c r="C14">
        <v>109</v>
      </c>
    </row>
    <row r="15" spans="1:3" ht="12.75">
      <c r="A15" s="11">
        <v>0</v>
      </c>
      <c r="B15">
        <v>6</v>
      </c>
      <c r="C15">
        <v>114.77</v>
      </c>
    </row>
    <row r="16" spans="1:3" ht="12.75">
      <c r="A16" s="11">
        <v>0</v>
      </c>
      <c r="B16">
        <v>1</v>
      </c>
      <c r="C16">
        <v>120.65</v>
      </c>
    </row>
    <row r="17" spans="1:3" ht="12.75">
      <c r="A17" s="11">
        <v>0</v>
      </c>
      <c r="B17">
        <v>6</v>
      </c>
      <c r="C17">
        <v>126.38</v>
      </c>
    </row>
    <row r="18" spans="1:3" ht="12.75">
      <c r="A18" s="11">
        <v>0</v>
      </c>
      <c r="B18">
        <v>6</v>
      </c>
      <c r="C18">
        <v>129.46</v>
      </c>
    </row>
    <row r="19" spans="1:3" ht="12.75">
      <c r="A19" s="11">
        <v>0</v>
      </c>
      <c r="B19">
        <v>6</v>
      </c>
      <c r="C19">
        <v>131.12</v>
      </c>
    </row>
    <row r="20" spans="1:3" ht="12.75">
      <c r="A20" s="11">
        <v>0</v>
      </c>
      <c r="B20">
        <v>2</v>
      </c>
      <c r="C20">
        <v>150.28</v>
      </c>
    </row>
    <row r="21" spans="1:3" ht="12.75">
      <c r="A21" s="11">
        <v>0</v>
      </c>
      <c r="B21">
        <v>9</v>
      </c>
      <c r="C21">
        <v>159.55</v>
      </c>
    </row>
    <row r="22" spans="1:3" ht="12.75">
      <c r="A22" s="11">
        <v>0</v>
      </c>
      <c r="B22">
        <v>5</v>
      </c>
      <c r="C22">
        <v>162.77</v>
      </c>
    </row>
    <row r="23" spans="1:3" ht="12.75">
      <c r="A23" s="11">
        <v>0</v>
      </c>
      <c r="B23">
        <v>17</v>
      </c>
      <c r="C23">
        <v>163.04</v>
      </c>
    </row>
    <row r="24" spans="1:3" ht="12.75">
      <c r="A24" s="11">
        <v>0</v>
      </c>
      <c r="B24">
        <v>6</v>
      </c>
      <c r="C24">
        <v>163.49</v>
      </c>
    </row>
    <row r="25" spans="1:3" ht="12.75">
      <c r="A25" s="11">
        <v>0</v>
      </c>
      <c r="B25">
        <v>9</v>
      </c>
      <c r="C25">
        <v>165.78</v>
      </c>
    </row>
    <row r="26" spans="1:4" ht="12.75">
      <c r="A26" s="11">
        <v>0</v>
      </c>
      <c r="B26">
        <v>14</v>
      </c>
      <c r="C26">
        <v>165.85</v>
      </c>
      <c r="D26" s="1"/>
    </row>
    <row r="27" spans="1:3" ht="12.75">
      <c r="A27" s="11">
        <v>0</v>
      </c>
      <c r="B27">
        <v>8</v>
      </c>
      <c r="C27">
        <v>167.37</v>
      </c>
    </row>
    <row r="28" spans="1:3" ht="12.75">
      <c r="A28" s="11">
        <v>0</v>
      </c>
      <c r="B28">
        <v>6</v>
      </c>
      <c r="C28">
        <v>170.76</v>
      </c>
    </row>
    <row r="29" spans="1:3" ht="12.75">
      <c r="A29" s="11">
        <v>0</v>
      </c>
      <c r="B29">
        <v>10</v>
      </c>
      <c r="C29">
        <v>190.04</v>
      </c>
    </row>
    <row r="30" spans="1:3" ht="12.75">
      <c r="A30" s="11">
        <v>0</v>
      </c>
      <c r="B30">
        <v>7</v>
      </c>
      <c r="C30">
        <v>205.68</v>
      </c>
    </row>
    <row r="31" spans="1:3" ht="12.75">
      <c r="A31" s="11">
        <v>0</v>
      </c>
      <c r="B31">
        <v>12</v>
      </c>
      <c r="C31">
        <v>209.28</v>
      </c>
    </row>
    <row r="32" spans="1:3" ht="12.75">
      <c r="A32" s="11">
        <v>0</v>
      </c>
      <c r="B32">
        <v>14</v>
      </c>
      <c r="C32">
        <v>212.38</v>
      </c>
    </row>
    <row r="33" spans="1:3" ht="12.75">
      <c r="A33" s="11">
        <v>0</v>
      </c>
      <c r="B33">
        <v>10</v>
      </c>
      <c r="C33">
        <v>212.9</v>
      </c>
    </row>
    <row r="34" spans="1:3" ht="12.75">
      <c r="A34" s="11">
        <v>0</v>
      </c>
      <c r="B34">
        <v>15</v>
      </c>
      <c r="C34">
        <v>217.31</v>
      </c>
    </row>
    <row r="35" spans="1:3" ht="12.75">
      <c r="A35" s="11">
        <v>0</v>
      </c>
      <c r="B35">
        <v>13</v>
      </c>
      <c r="C35">
        <v>219.79</v>
      </c>
    </row>
    <row r="36" spans="1:3" ht="12.75">
      <c r="A36" s="11">
        <v>0</v>
      </c>
      <c r="B36">
        <v>13</v>
      </c>
      <c r="C36">
        <v>220.1</v>
      </c>
    </row>
    <row r="37" spans="1:3" ht="12.75">
      <c r="A37" s="11">
        <v>0</v>
      </c>
      <c r="B37">
        <v>13</v>
      </c>
      <c r="C37">
        <v>225.27</v>
      </c>
    </row>
    <row r="38" spans="1:3" ht="12.75">
      <c r="A38" s="11">
        <v>0</v>
      </c>
      <c r="B38">
        <v>12</v>
      </c>
      <c r="C38">
        <v>226.63</v>
      </c>
    </row>
    <row r="39" spans="1:3" ht="12.75">
      <c r="A39" s="11">
        <v>0</v>
      </c>
      <c r="B39">
        <v>15</v>
      </c>
      <c r="C39">
        <v>229.11</v>
      </c>
    </row>
    <row r="40" spans="1:3" ht="12.75">
      <c r="A40" s="11">
        <v>0</v>
      </c>
      <c r="B40">
        <v>17</v>
      </c>
      <c r="C40">
        <v>230.91</v>
      </c>
    </row>
    <row r="41" spans="1:3" ht="12.75">
      <c r="A41" s="11">
        <v>0</v>
      </c>
      <c r="B41">
        <v>14</v>
      </c>
      <c r="C41">
        <v>232.71</v>
      </c>
    </row>
    <row r="42" spans="1:3" ht="12.75">
      <c r="A42" s="11">
        <v>0</v>
      </c>
      <c r="B42">
        <v>10</v>
      </c>
      <c r="C42">
        <v>234.66</v>
      </c>
    </row>
    <row r="43" spans="1:3" ht="12.75">
      <c r="A43" s="11">
        <v>0</v>
      </c>
      <c r="B43">
        <v>12</v>
      </c>
      <c r="C43">
        <v>240.18</v>
      </c>
    </row>
    <row r="44" spans="1:3" ht="12.75">
      <c r="A44" s="11">
        <v>0</v>
      </c>
      <c r="B44">
        <v>13</v>
      </c>
      <c r="C44">
        <v>243.52</v>
      </c>
    </row>
    <row r="45" spans="1:3" ht="12.75">
      <c r="A45" s="11">
        <v>0</v>
      </c>
      <c r="B45">
        <v>18</v>
      </c>
      <c r="C45">
        <v>256.13</v>
      </c>
    </row>
    <row r="46" spans="1:3" ht="12.75">
      <c r="A46" s="11">
        <v>0</v>
      </c>
      <c r="B46">
        <v>7</v>
      </c>
      <c r="C46">
        <v>269.23</v>
      </c>
    </row>
    <row r="47" spans="1:3" ht="12.75">
      <c r="A47" s="11">
        <v>0</v>
      </c>
      <c r="B47">
        <v>11</v>
      </c>
      <c r="C47">
        <v>286.02</v>
      </c>
    </row>
    <row r="48" spans="1:3" ht="12.75">
      <c r="A48" s="11">
        <v>0</v>
      </c>
      <c r="B48">
        <v>14</v>
      </c>
      <c r="C48">
        <v>295.82</v>
      </c>
    </row>
    <row r="49" spans="1:3" ht="12.75">
      <c r="A49" s="11">
        <v>0</v>
      </c>
      <c r="B49">
        <v>15</v>
      </c>
      <c r="C49">
        <v>300.79</v>
      </c>
    </row>
    <row r="50" spans="1:3" ht="12.75">
      <c r="A50" s="11">
        <v>0</v>
      </c>
      <c r="B50">
        <v>8</v>
      </c>
      <c r="C50">
        <v>303.21</v>
      </c>
    </row>
    <row r="51" spans="1:3" ht="12.75">
      <c r="A51" s="11">
        <v>0</v>
      </c>
      <c r="B51">
        <v>14</v>
      </c>
      <c r="C51">
        <v>304.04</v>
      </c>
    </row>
    <row r="52" spans="1:3" ht="12.75">
      <c r="A52" s="11">
        <v>0</v>
      </c>
      <c r="B52">
        <v>4</v>
      </c>
      <c r="C52">
        <v>304.63</v>
      </c>
    </row>
    <row r="53" spans="1:3" ht="12.75">
      <c r="A53" s="11">
        <v>0</v>
      </c>
      <c r="B53">
        <v>12</v>
      </c>
      <c r="C53">
        <v>314.84</v>
      </c>
    </row>
    <row r="54" spans="1:3" ht="12.75">
      <c r="A54" s="11">
        <v>0</v>
      </c>
      <c r="B54">
        <v>9</v>
      </c>
      <c r="C54">
        <v>316.2</v>
      </c>
    </row>
    <row r="55" spans="1:3" ht="12.75">
      <c r="A55" s="11">
        <v>0</v>
      </c>
      <c r="B55">
        <v>7</v>
      </c>
      <c r="C55">
        <v>334.5</v>
      </c>
    </row>
    <row r="56" spans="1:3" ht="12.75">
      <c r="A56" s="11">
        <v>0</v>
      </c>
      <c r="B56">
        <v>10</v>
      </c>
      <c r="C56">
        <v>345.7</v>
      </c>
    </row>
    <row r="57" spans="1:3" ht="12.75">
      <c r="A57" s="11">
        <v>0</v>
      </c>
      <c r="B57">
        <v>7</v>
      </c>
      <c r="C57">
        <v>360.3</v>
      </c>
    </row>
    <row r="58" spans="1:3" ht="12.75">
      <c r="A58" s="11">
        <v>0</v>
      </c>
      <c r="B58">
        <v>10</v>
      </c>
      <c r="C58">
        <v>368.15</v>
      </c>
    </row>
    <row r="59" spans="1:3" ht="12.75">
      <c r="A59" s="11">
        <v>0</v>
      </c>
      <c r="B59">
        <v>16</v>
      </c>
      <c r="C59">
        <v>370.3</v>
      </c>
    </row>
    <row r="60" spans="1:3" ht="12.75">
      <c r="A60" s="11">
        <v>0</v>
      </c>
      <c r="B60">
        <v>18</v>
      </c>
      <c r="C60">
        <v>379.34</v>
      </c>
    </row>
    <row r="61" spans="1:3" ht="12.75">
      <c r="A61" s="11">
        <v>0</v>
      </c>
      <c r="B61">
        <v>15</v>
      </c>
      <c r="C61">
        <v>384.41</v>
      </c>
    </row>
    <row r="62" spans="1:3" ht="12.75">
      <c r="A62" s="11">
        <v>0</v>
      </c>
      <c r="B62">
        <v>14</v>
      </c>
      <c r="C62">
        <v>384.75</v>
      </c>
    </row>
    <row r="63" spans="1:3" ht="12.75">
      <c r="A63" s="11">
        <v>0</v>
      </c>
      <c r="B63">
        <v>15</v>
      </c>
      <c r="C63">
        <v>390.8</v>
      </c>
    </row>
    <row r="64" spans="1:3" ht="12.75">
      <c r="A64" s="11">
        <v>0</v>
      </c>
      <c r="B64">
        <v>18</v>
      </c>
      <c r="C64">
        <v>394.16</v>
      </c>
    </row>
    <row r="65" spans="1:3" ht="12.75">
      <c r="A65" s="11">
        <v>0</v>
      </c>
      <c r="B65">
        <v>8</v>
      </c>
      <c r="C65">
        <v>407.86</v>
      </c>
    </row>
    <row r="66" spans="1:3" ht="12.75">
      <c r="A66" s="11">
        <v>0</v>
      </c>
      <c r="B66">
        <v>5</v>
      </c>
      <c r="C66">
        <v>410.7</v>
      </c>
    </row>
    <row r="67" spans="1:3" ht="12.75">
      <c r="A67" s="11">
        <v>0</v>
      </c>
      <c r="B67">
        <v>16</v>
      </c>
      <c r="C67">
        <v>411.8</v>
      </c>
    </row>
    <row r="68" spans="1:3" ht="12.75">
      <c r="A68" s="11">
        <v>0</v>
      </c>
      <c r="B68">
        <v>12</v>
      </c>
      <c r="C68">
        <v>415.9</v>
      </c>
    </row>
    <row r="69" spans="1:3" ht="12.75">
      <c r="A69" s="11">
        <v>0</v>
      </c>
      <c r="B69">
        <v>14</v>
      </c>
      <c r="C69">
        <v>424.99</v>
      </c>
    </row>
    <row r="70" spans="1:3" ht="12.75">
      <c r="A70" s="11">
        <v>0</v>
      </c>
      <c r="B70">
        <v>11</v>
      </c>
      <c r="C70">
        <v>431.44</v>
      </c>
    </row>
    <row r="71" spans="1:3" ht="12.75">
      <c r="A71" s="11">
        <v>0</v>
      </c>
      <c r="B71">
        <v>6</v>
      </c>
      <c r="C71">
        <v>433.5</v>
      </c>
    </row>
    <row r="72" spans="1:3" ht="12.75">
      <c r="A72" s="11">
        <v>0</v>
      </c>
      <c r="B72">
        <v>15</v>
      </c>
      <c r="C72">
        <v>436.42</v>
      </c>
    </row>
    <row r="73" spans="1:3" ht="12.75">
      <c r="A73" s="11">
        <v>0</v>
      </c>
      <c r="B73">
        <v>16</v>
      </c>
      <c r="C73">
        <v>436.7</v>
      </c>
    </row>
    <row r="74" spans="1:3" ht="12.75">
      <c r="A74" s="11">
        <v>0</v>
      </c>
      <c r="B74">
        <v>17</v>
      </c>
      <c r="C74">
        <v>437.69</v>
      </c>
    </row>
    <row r="75" spans="1:3" ht="12.75">
      <c r="A75" s="11">
        <v>0</v>
      </c>
      <c r="B75">
        <v>13</v>
      </c>
      <c r="C75">
        <v>438.8</v>
      </c>
    </row>
    <row r="76" spans="1:3" ht="12.75">
      <c r="A76" s="11">
        <v>0</v>
      </c>
      <c r="B76">
        <v>17</v>
      </c>
      <c r="C76">
        <v>442.16</v>
      </c>
    </row>
    <row r="77" spans="1:3" ht="12.75">
      <c r="A77" s="11">
        <v>0</v>
      </c>
      <c r="B77">
        <v>16</v>
      </c>
      <c r="C77">
        <v>456.9</v>
      </c>
    </row>
    <row r="78" spans="1:3" ht="12.75">
      <c r="A78" s="11">
        <v>0</v>
      </c>
      <c r="B78">
        <v>15</v>
      </c>
      <c r="C78">
        <v>460</v>
      </c>
    </row>
    <row r="79" spans="1:3" ht="12.75">
      <c r="A79" s="11">
        <v>0</v>
      </c>
      <c r="B79">
        <v>13</v>
      </c>
      <c r="C79">
        <v>463.81</v>
      </c>
    </row>
    <row r="80" spans="1:3" ht="12.75">
      <c r="A80" s="11">
        <v>0</v>
      </c>
      <c r="B80">
        <v>14</v>
      </c>
      <c r="C80">
        <v>477.03</v>
      </c>
    </row>
    <row r="81" spans="1:3" ht="12.75">
      <c r="A81" s="11">
        <v>0</v>
      </c>
      <c r="B81">
        <v>14</v>
      </c>
      <c r="C81">
        <v>482.86</v>
      </c>
    </row>
    <row r="82" spans="1:3" ht="12.75">
      <c r="A82" s="11">
        <v>0</v>
      </c>
      <c r="B82">
        <v>12</v>
      </c>
      <c r="C82">
        <v>500.44</v>
      </c>
    </row>
    <row r="83" spans="1:3" ht="12.75">
      <c r="A83" s="11">
        <v>0</v>
      </c>
      <c r="B83">
        <v>17</v>
      </c>
      <c r="C83">
        <v>500.49</v>
      </c>
    </row>
    <row r="84" spans="1:3" ht="12.75">
      <c r="A84" s="11">
        <v>0</v>
      </c>
      <c r="B84">
        <v>4</v>
      </c>
      <c r="C84">
        <v>529.2</v>
      </c>
    </row>
    <row r="85" spans="1:3" ht="12.75">
      <c r="A85" s="11">
        <v>0</v>
      </c>
      <c r="B85">
        <v>12</v>
      </c>
      <c r="C85">
        <v>533.9</v>
      </c>
    </row>
    <row r="86" spans="1:3" ht="12.75">
      <c r="A86" s="11">
        <v>0</v>
      </c>
      <c r="B86">
        <v>7</v>
      </c>
      <c r="C86">
        <v>536.13</v>
      </c>
    </row>
    <row r="87" spans="1:3" ht="12.75">
      <c r="A87" s="11">
        <v>0</v>
      </c>
      <c r="B87">
        <v>16</v>
      </c>
      <c r="C87">
        <v>536.95</v>
      </c>
    </row>
    <row r="88" spans="1:3" ht="12.75">
      <c r="A88" s="11">
        <v>0</v>
      </c>
      <c r="B88">
        <v>8</v>
      </c>
      <c r="C88">
        <v>547.6</v>
      </c>
    </row>
    <row r="89" spans="1:3" ht="12.75">
      <c r="A89" s="11">
        <v>0</v>
      </c>
      <c r="B89">
        <v>15</v>
      </c>
      <c r="C89">
        <v>552.31</v>
      </c>
    </row>
    <row r="90" spans="1:3" ht="12.75">
      <c r="A90" s="11">
        <v>0</v>
      </c>
      <c r="B90">
        <v>14</v>
      </c>
      <c r="C90">
        <v>591.78</v>
      </c>
    </row>
    <row r="91" spans="1:3" ht="12.75">
      <c r="A91" s="11">
        <v>0</v>
      </c>
      <c r="B91">
        <v>15</v>
      </c>
      <c r="C91">
        <v>595.07</v>
      </c>
    </row>
    <row r="92" spans="1:3" ht="12.75">
      <c r="A92" s="11">
        <v>0</v>
      </c>
      <c r="B92">
        <v>16</v>
      </c>
      <c r="C92">
        <v>618.86</v>
      </c>
    </row>
    <row r="93" spans="1:3" ht="12.75">
      <c r="A93" s="11">
        <v>0</v>
      </c>
      <c r="B93">
        <v>15</v>
      </c>
      <c r="C93">
        <v>625.69</v>
      </c>
    </row>
    <row r="94" spans="1:3" ht="12.75">
      <c r="A94" s="11">
        <v>0</v>
      </c>
      <c r="B94">
        <v>18</v>
      </c>
      <c r="C94">
        <v>631.04</v>
      </c>
    </row>
    <row r="95" spans="1:3" ht="12.75">
      <c r="A95" s="11">
        <v>0</v>
      </c>
      <c r="B95">
        <v>13</v>
      </c>
      <c r="C95">
        <v>635.64</v>
      </c>
    </row>
    <row r="96" spans="1:3" ht="12.75">
      <c r="A96" s="11">
        <v>0</v>
      </c>
      <c r="B96">
        <v>15</v>
      </c>
      <c r="C96">
        <v>690.2</v>
      </c>
    </row>
    <row r="97" spans="1:3" ht="12.75">
      <c r="A97" s="11">
        <v>0</v>
      </c>
      <c r="B97">
        <v>9</v>
      </c>
      <c r="C97">
        <v>692.68</v>
      </c>
    </row>
    <row r="98" spans="1:3" ht="12.75">
      <c r="A98" s="11">
        <v>0</v>
      </c>
      <c r="B98">
        <v>17</v>
      </c>
      <c r="C98">
        <v>712.5</v>
      </c>
    </row>
    <row r="99" spans="1:3" ht="12.75">
      <c r="A99" s="11">
        <v>0</v>
      </c>
      <c r="B99">
        <v>17</v>
      </c>
      <c r="C99">
        <v>746.9</v>
      </c>
    </row>
    <row r="100" spans="1:3" ht="12.75">
      <c r="A100" s="11">
        <v>0</v>
      </c>
      <c r="B100">
        <v>6</v>
      </c>
      <c r="C100">
        <v>773.1</v>
      </c>
    </row>
    <row r="101" spans="1:3" ht="12.75">
      <c r="A101" s="11">
        <v>0</v>
      </c>
      <c r="B101">
        <v>4</v>
      </c>
      <c r="C101">
        <v>773.8</v>
      </c>
    </row>
    <row r="102" spans="1:3" ht="12.75">
      <c r="A102" s="11">
        <v>0</v>
      </c>
      <c r="B102">
        <v>13</v>
      </c>
      <c r="C102">
        <v>837.5</v>
      </c>
    </row>
    <row r="103" spans="1:3" ht="12.75">
      <c r="A103" s="11">
        <v>0</v>
      </c>
      <c r="B103">
        <v>17</v>
      </c>
      <c r="C103">
        <v>909.37</v>
      </c>
    </row>
    <row r="104" spans="1:3" ht="12.75">
      <c r="A104" s="11">
        <v>0</v>
      </c>
      <c r="B104">
        <v>16</v>
      </c>
      <c r="C104">
        <v>914.33</v>
      </c>
    </row>
    <row r="105" spans="1:3" ht="12.75">
      <c r="A105" s="11">
        <v>0</v>
      </c>
      <c r="B105">
        <v>1</v>
      </c>
      <c r="C105">
        <v>950</v>
      </c>
    </row>
    <row r="106" spans="1:3" ht="12.75">
      <c r="A106" s="11">
        <v>0</v>
      </c>
      <c r="B106">
        <v>4</v>
      </c>
      <c r="C106">
        <v>1005.2</v>
      </c>
    </row>
    <row r="107" spans="1:3" ht="12.75">
      <c r="A107" s="11">
        <v>0</v>
      </c>
      <c r="B107">
        <v>8</v>
      </c>
      <c r="C107">
        <v>1035.4</v>
      </c>
    </row>
    <row r="108" spans="1:3" ht="12.75">
      <c r="A108" s="11">
        <v>0</v>
      </c>
      <c r="B108">
        <v>10</v>
      </c>
      <c r="C108">
        <v>1093.2</v>
      </c>
    </row>
    <row r="109" spans="1:3" ht="12.75">
      <c r="A109" s="11">
        <v>0</v>
      </c>
      <c r="B109">
        <v>18</v>
      </c>
      <c r="C109">
        <v>1238.53</v>
      </c>
    </row>
    <row r="110" spans="1:3" ht="12.75">
      <c r="A110">
        <v>1</v>
      </c>
      <c r="B110">
        <v>4</v>
      </c>
      <c r="C110">
        <v>30.28</v>
      </c>
    </row>
    <row r="111" spans="1:3" ht="12.75">
      <c r="A111">
        <v>1</v>
      </c>
      <c r="B111">
        <v>2</v>
      </c>
      <c r="C111">
        <v>34.3</v>
      </c>
    </row>
    <row r="112" spans="1:3" ht="12.75">
      <c r="A112">
        <v>1</v>
      </c>
      <c r="B112">
        <v>3</v>
      </c>
      <c r="C112">
        <v>38.45</v>
      </c>
    </row>
    <row r="113" spans="1:3" ht="12.75">
      <c r="A113">
        <v>1</v>
      </c>
      <c r="B113">
        <v>6</v>
      </c>
      <c r="C113">
        <v>40.7</v>
      </c>
    </row>
    <row r="114" spans="1:3" ht="12.75">
      <c r="A114">
        <v>1</v>
      </c>
      <c r="B114">
        <v>0.1</v>
      </c>
      <c r="C114">
        <v>41.09</v>
      </c>
    </row>
    <row r="115" spans="1:3" ht="12.75">
      <c r="A115">
        <v>1</v>
      </c>
      <c r="B115">
        <v>5</v>
      </c>
      <c r="C115">
        <v>42.43</v>
      </c>
    </row>
    <row r="116" spans="1:3" ht="12.75">
      <c r="A116">
        <v>1</v>
      </c>
      <c r="B116">
        <v>3</v>
      </c>
      <c r="C116">
        <v>44.23</v>
      </c>
    </row>
    <row r="117" spans="1:3" ht="12.75">
      <c r="A117">
        <v>1</v>
      </c>
      <c r="B117">
        <v>7</v>
      </c>
      <c r="C117">
        <v>45.66</v>
      </c>
    </row>
    <row r="118" spans="1:3" ht="12.75">
      <c r="A118">
        <v>1</v>
      </c>
      <c r="B118">
        <v>7</v>
      </c>
      <c r="C118">
        <v>49.53</v>
      </c>
    </row>
    <row r="119" spans="1:3" ht="12.75">
      <c r="A119">
        <v>1</v>
      </c>
      <c r="B119">
        <v>5</v>
      </c>
      <c r="C119">
        <v>51.12</v>
      </c>
    </row>
    <row r="120" spans="1:3" ht="12.75">
      <c r="A120">
        <v>1</v>
      </c>
      <c r="B120">
        <v>8</v>
      </c>
      <c r="C120">
        <v>51.5</v>
      </c>
    </row>
    <row r="121" spans="1:3" ht="12.75">
      <c r="A121">
        <v>1</v>
      </c>
      <c r="B121">
        <v>4</v>
      </c>
      <c r="C121">
        <v>63.18</v>
      </c>
    </row>
    <row r="122" spans="1:3" ht="12.75">
      <c r="A122">
        <v>1</v>
      </c>
      <c r="B122">
        <v>10</v>
      </c>
      <c r="C122">
        <v>72.46</v>
      </c>
    </row>
    <row r="123" spans="1:3" ht="12.75">
      <c r="A123">
        <v>1</v>
      </c>
      <c r="B123">
        <v>5</v>
      </c>
      <c r="C123">
        <v>88.76</v>
      </c>
    </row>
    <row r="124" spans="1:3" ht="12.75">
      <c r="A124">
        <v>1</v>
      </c>
      <c r="B124">
        <v>11</v>
      </c>
      <c r="C124">
        <v>101.33</v>
      </c>
    </row>
    <row r="125" spans="1:3" ht="12.75">
      <c r="A125">
        <v>1</v>
      </c>
      <c r="B125">
        <v>14</v>
      </c>
      <c r="C125">
        <v>105.37</v>
      </c>
    </row>
    <row r="126" spans="1:3" ht="12.75">
      <c r="A126">
        <v>1</v>
      </c>
      <c r="B126">
        <v>18</v>
      </c>
      <c r="C126">
        <v>117.24</v>
      </c>
    </row>
    <row r="127" spans="1:3" ht="12.75">
      <c r="A127">
        <v>1</v>
      </c>
      <c r="B127">
        <v>16</v>
      </c>
      <c r="C127">
        <v>123.59</v>
      </c>
    </row>
    <row r="128" spans="1:3" ht="12.75">
      <c r="A128">
        <v>1</v>
      </c>
      <c r="B128">
        <v>7</v>
      </c>
      <c r="C128">
        <v>129.04</v>
      </c>
    </row>
    <row r="129" spans="1:3" ht="12.75">
      <c r="A129">
        <v>1</v>
      </c>
      <c r="B129">
        <v>13</v>
      </c>
      <c r="C129">
        <v>136.49</v>
      </c>
    </row>
    <row r="130" spans="1:3" ht="12.75">
      <c r="A130">
        <v>1</v>
      </c>
      <c r="B130">
        <v>5</v>
      </c>
      <c r="C130">
        <v>140.97</v>
      </c>
    </row>
    <row r="131" spans="1:3" ht="12.75">
      <c r="A131">
        <v>1</v>
      </c>
      <c r="B131">
        <v>9</v>
      </c>
      <c r="C131">
        <v>154.88</v>
      </c>
    </row>
    <row r="132" spans="1:3" ht="12.75">
      <c r="A132">
        <v>1</v>
      </c>
      <c r="B132">
        <v>10</v>
      </c>
      <c r="C132">
        <v>158.81</v>
      </c>
    </row>
    <row r="133" spans="1:3" ht="12.75">
      <c r="A133">
        <v>1</v>
      </c>
      <c r="B133">
        <v>8</v>
      </c>
      <c r="C133">
        <v>161.73</v>
      </c>
    </row>
    <row r="134" spans="1:3" ht="12.75">
      <c r="A134">
        <v>1</v>
      </c>
      <c r="B134">
        <v>7</v>
      </c>
      <c r="C134">
        <v>173.27</v>
      </c>
    </row>
    <row r="135" spans="1:3" ht="12.75">
      <c r="A135">
        <v>1</v>
      </c>
      <c r="B135">
        <v>15</v>
      </c>
      <c r="C135">
        <v>178.66</v>
      </c>
    </row>
    <row r="136" spans="1:3" ht="12.75">
      <c r="A136">
        <v>1</v>
      </c>
      <c r="B136">
        <v>13</v>
      </c>
      <c r="C136">
        <v>179.02</v>
      </c>
    </row>
    <row r="137" spans="1:3" ht="12.75">
      <c r="A137">
        <v>1</v>
      </c>
      <c r="B137">
        <v>16</v>
      </c>
      <c r="C137">
        <v>181.92</v>
      </c>
    </row>
    <row r="138" spans="1:3" ht="12.75">
      <c r="A138">
        <v>1</v>
      </c>
      <c r="B138">
        <v>16</v>
      </c>
      <c r="C138">
        <v>183.75</v>
      </c>
    </row>
    <row r="139" spans="1:3" ht="12.75">
      <c r="A139">
        <v>1</v>
      </c>
      <c r="B139">
        <v>5</v>
      </c>
      <c r="C139">
        <v>186.77</v>
      </c>
    </row>
    <row r="140" spans="1:3" ht="12.75">
      <c r="A140">
        <v>1</v>
      </c>
      <c r="B140">
        <v>18</v>
      </c>
      <c r="C140">
        <v>200.64</v>
      </c>
    </row>
    <row r="141" spans="1:3" ht="12.75">
      <c r="A141">
        <v>1</v>
      </c>
      <c r="B141">
        <v>11</v>
      </c>
      <c r="C141">
        <v>201.26</v>
      </c>
    </row>
    <row r="142" spans="1:3" ht="12.75">
      <c r="A142">
        <v>1</v>
      </c>
      <c r="B142">
        <v>13</v>
      </c>
      <c r="C142">
        <v>207.71</v>
      </c>
    </row>
    <row r="143" spans="1:3" ht="12.75">
      <c r="A143">
        <v>1</v>
      </c>
      <c r="B143">
        <v>14</v>
      </c>
      <c r="C143">
        <v>210.41</v>
      </c>
    </row>
    <row r="144" spans="1:3" ht="12.75">
      <c r="A144">
        <v>1</v>
      </c>
      <c r="B144">
        <v>18</v>
      </c>
      <c r="C144">
        <v>210.79</v>
      </c>
    </row>
    <row r="145" spans="1:3" ht="12.75">
      <c r="A145">
        <v>1</v>
      </c>
      <c r="B145">
        <v>17</v>
      </c>
      <c r="C145">
        <v>220.77</v>
      </c>
    </row>
    <row r="146" spans="1:3" ht="12.75">
      <c r="A146">
        <v>1</v>
      </c>
      <c r="B146">
        <v>14</v>
      </c>
      <c r="C146">
        <v>231.11</v>
      </c>
    </row>
    <row r="147" spans="1:3" ht="12.75">
      <c r="A147">
        <v>1</v>
      </c>
      <c r="B147">
        <v>11</v>
      </c>
      <c r="C147">
        <v>237.43</v>
      </c>
    </row>
    <row r="148" spans="1:3" ht="12.75">
      <c r="A148">
        <v>1</v>
      </c>
      <c r="B148">
        <v>14</v>
      </c>
      <c r="C148">
        <v>242.44</v>
      </c>
    </row>
    <row r="149" spans="1:3" ht="12.75">
      <c r="A149">
        <v>1</v>
      </c>
      <c r="B149">
        <v>16</v>
      </c>
      <c r="C149">
        <v>248.78</v>
      </c>
    </row>
    <row r="150" spans="1:3" ht="12.75">
      <c r="A150">
        <v>1</v>
      </c>
      <c r="B150">
        <v>11</v>
      </c>
      <c r="C150">
        <v>260.5</v>
      </c>
    </row>
    <row r="151" spans="1:3" ht="12.75">
      <c r="A151">
        <v>1</v>
      </c>
      <c r="B151">
        <v>7</v>
      </c>
      <c r="C151">
        <v>263.12</v>
      </c>
    </row>
    <row r="152" spans="1:3" ht="12.75">
      <c r="A152">
        <v>1</v>
      </c>
      <c r="B152">
        <v>10</v>
      </c>
      <c r="C152">
        <v>266.62</v>
      </c>
    </row>
    <row r="153" spans="1:3" ht="12.75">
      <c r="A153">
        <v>1</v>
      </c>
      <c r="B153">
        <v>13</v>
      </c>
      <c r="C153">
        <v>274.25</v>
      </c>
    </row>
    <row r="154" spans="1:3" ht="12.75">
      <c r="A154">
        <v>1</v>
      </c>
      <c r="B154">
        <v>14</v>
      </c>
      <c r="C154">
        <v>278.17</v>
      </c>
    </row>
    <row r="155" spans="1:3" ht="12.75">
      <c r="A155">
        <v>1</v>
      </c>
      <c r="B155">
        <v>12</v>
      </c>
      <c r="C155">
        <v>292.05</v>
      </c>
    </row>
    <row r="156" spans="1:3" ht="12.75">
      <c r="A156">
        <v>1</v>
      </c>
      <c r="B156">
        <v>16</v>
      </c>
      <c r="C156">
        <v>309.31</v>
      </c>
    </row>
    <row r="157" spans="1:3" ht="12.75">
      <c r="A157">
        <v>1</v>
      </c>
      <c r="B157">
        <v>13</v>
      </c>
      <c r="C157">
        <v>321.32</v>
      </c>
    </row>
    <row r="158" spans="1:3" ht="12.75">
      <c r="A158">
        <v>1</v>
      </c>
      <c r="B158">
        <v>17</v>
      </c>
      <c r="C158">
        <v>335.77</v>
      </c>
    </row>
    <row r="159" spans="1:3" ht="12.75">
      <c r="A159">
        <v>1</v>
      </c>
      <c r="B159">
        <v>16</v>
      </c>
      <c r="C159">
        <v>337.12</v>
      </c>
    </row>
    <row r="160" spans="1:3" ht="12.75">
      <c r="A160">
        <v>1</v>
      </c>
      <c r="B160">
        <v>16</v>
      </c>
      <c r="C160">
        <v>358.88</v>
      </c>
    </row>
    <row r="161" spans="1:3" ht="12.75">
      <c r="A161">
        <v>1</v>
      </c>
      <c r="B161">
        <v>15</v>
      </c>
      <c r="C161">
        <v>363.39</v>
      </c>
    </row>
    <row r="162" spans="1:3" ht="12.75">
      <c r="A162">
        <v>1</v>
      </c>
      <c r="B162">
        <v>15</v>
      </c>
      <c r="C162">
        <v>375.76</v>
      </c>
    </row>
    <row r="163" spans="1:3" ht="12.75">
      <c r="A163">
        <v>1</v>
      </c>
      <c r="B163">
        <v>11</v>
      </c>
      <c r="C163">
        <v>401.7</v>
      </c>
    </row>
    <row r="164" spans="1:3" ht="12.75">
      <c r="A164">
        <v>1</v>
      </c>
      <c r="B164">
        <v>11</v>
      </c>
      <c r="C164">
        <v>417.71</v>
      </c>
    </row>
    <row r="165" spans="1:3" ht="12.75">
      <c r="A165">
        <v>1</v>
      </c>
      <c r="B165">
        <v>15</v>
      </c>
      <c r="C165">
        <v>450.42</v>
      </c>
    </row>
    <row r="166" spans="1:3" ht="12.75">
      <c r="A166">
        <v>1</v>
      </c>
      <c r="B166">
        <v>16</v>
      </c>
      <c r="C166">
        <v>472.19</v>
      </c>
    </row>
    <row r="167" spans="1:3" ht="12.75">
      <c r="A167">
        <v>1</v>
      </c>
      <c r="B167">
        <v>13</v>
      </c>
      <c r="C167">
        <v>558.77</v>
      </c>
    </row>
    <row r="168" spans="1:3" ht="12.75">
      <c r="A168">
        <v>1</v>
      </c>
      <c r="B168">
        <v>17</v>
      </c>
      <c r="C168">
        <v>605.6</v>
      </c>
    </row>
    <row r="169" spans="1:3" ht="12.75">
      <c r="A169">
        <v>1</v>
      </c>
      <c r="B169">
        <v>7</v>
      </c>
      <c r="C169">
        <v>640.52</v>
      </c>
    </row>
    <row r="170" spans="1:3" ht="12.75">
      <c r="A170">
        <v>1</v>
      </c>
      <c r="B170">
        <v>16</v>
      </c>
      <c r="C170">
        <v>681.37</v>
      </c>
    </row>
    <row r="171" spans="1:3" ht="12.75">
      <c r="A171">
        <v>1</v>
      </c>
      <c r="B171">
        <v>18</v>
      </c>
      <c r="C171">
        <v>1008</v>
      </c>
    </row>
  </sheetData>
  <printOptions/>
  <pageMargins left="0.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49"/>
  <sheetViews>
    <sheetView tabSelected="1" workbookViewId="0" topLeftCell="A25">
      <selection activeCell="E34" sqref="E34"/>
    </sheetView>
  </sheetViews>
  <sheetFormatPr defaultColWidth="9.140625" defaultRowHeight="12.75"/>
  <cols>
    <col min="1" max="1" width="5.7109375" style="0" customWidth="1"/>
    <col min="2" max="4" width="8.8515625" style="0" customWidth="1"/>
    <col min="5" max="5" width="9.7109375" style="0" customWidth="1"/>
    <col min="6" max="8" width="17.421875" style="0" customWidth="1"/>
  </cols>
  <sheetData>
    <row r="1" spans="1:6" ht="12.75">
      <c r="A1" s="16" t="s">
        <v>47</v>
      </c>
      <c r="F1" s="12" t="s">
        <v>42</v>
      </c>
    </row>
    <row r="2" ht="12.75">
      <c r="A2" s="17" t="s">
        <v>7</v>
      </c>
    </row>
    <row r="3" ht="12.75">
      <c r="A3" s="17"/>
    </row>
    <row r="4" spans="1:6" ht="12.75">
      <c r="A4" s="17" t="s">
        <v>8</v>
      </c>
      <c r="F4" s="12"/>
    </row>
    <row r="5" spans="1:8" ht="12.75">
      <c r="A5" s="17" t="s">
        <v>9</v>
      </c>
      <c r="F5" s="15" t="s">
        <v>45</v>
      </c>
      <c r="G5" s="15"/>
      <c r="H5" s="15"/>
    </row>
    <row r="6" spans="1:8" ht="12.75">
      <c r="A6" s="18"/>
      <c r="F6" s="15" t="s">
        <v>46</v>
      </c>
      <c r="G6" s="15"/>
      <c r="H6" s="15"/>
    </row>
    <row r="7" ht="12.75">
      <c r="A7" s="18"/>
    </row>
    <row r="8" ht="12.75">
      <c r="A8" s="17" t="s">
        <v>10</v>
      </c>
    </row>
    <row r="9" ht="12.75">
      <c r="A9" s="17" t="s">
        <v>11</v>
      </c>
    </row>
    <row r="10" spans="1:8" ht="12.75">
      <c r="A10" s="17" t="s">
        <v>12</v>
      </c>
      <c r="F10" s="13" t="s">
        <v>43</v>
      </c>
      <c r="G10" s="13"/>
      <c r="H10" s="13"/>
    </row>
    <row r="11" spans="1:8" ht="12.75">
      <c r="A11" s="17" t="s">
        <v>13</v>
      </c>
      <c r="F11" s="13"/>
      <c r="G11" s="13"/>
      <c r="H11" s="13"/>
    </row>
    <row r="12" ht="12.75">
      <c r="A12" s="17"/>
    </row>
    <row r="13" spans="1:8" ht="12.75">
      <c r="A13" s="17"/>
      <c r="F13" s="13" t="s">
        <v>44</v>
      </c>
      <c r="G13" s="14"/>
      <c r="H13" s="14"/>
    </row>
    <row r="14" spans="1:8" ht="12.75" customHeight="1">
      <c r="A14" s="17" t="s">
        <v>14</v>
      </c>
      <c r="F14" s="14"/>
      <c r="G14" s="14"/>
      <c r="H14" s="14"/>
    </row>
    <row r="15" spans="1:8" ht="12.75">
      <c r="A15" s="17"/>
      <c r="F15" s="14"/>
      <c r="G15" s="14"/>
      <c r="H15" s="14"/>
    </row>
    <row r="16" spans="1:8" ht="12.75">
      <c r="A16" s="17" t="s">
        <v>15</v>
      </c>
      <c r="F16" s="14"/>
      <c r="G16" s="14"/>
      <c r="H16" s="14"/>
    </row>
    <row r="17" spans="1:8" ht="12.75">
      <c r="A17" s="17"/>
      <c r="F17" s="14"/>
      <c r="G17" s="14"/>
      <c r="H17" s="14"/>
    </row>
    <row r="18" ht="12.75">
      <c r="A18" s="17"/>
    </row>
    <row r="19" ht="12.75">
      <c r="A19" s="17" t="s">
        <v>16</v>
      </c>
    </row>
    <row r="20" ht="12.75">
      <c r="A20" s="17"/>
    </row>
    <row r="21" ht="12.75">
      <c r="A21" s="17" t="s">
        <v>17</v>
      </c>
    </row>
    <row r="22" ht="12.75">
      <c r="A22" s="17" t="s">
        <v>18</v>
      </c>
    </row>
    <row r="23" ht="12.75">
      <c r="A23" s="17" t="s">
        <v>19</v>
      </c>
    </row>
    <row r="24" ht="12.75">
      <c r="A24" s="17" t="s">
        <v>20</v>
      </c>
    </row>
    <row r="25" ht="12.75">
      <c r="A25" s="17"/>
    </row>
    <row r="26" ht="12.75">
      <c r="A26" s="17"/>
    </row>
    <row r="27" ht="12.75">
      <c r="A27" s="17" t="s">
        <v>21</v>
      </c>
    </row>
    <row r="28" ht="12.75">
      <c r="A28" s="17" t="s">
        <v>22</v>
      </c>
    </row>
    <row r="29" ht="12.75">
      <c r="A29" s="17" t="s">
        <v>23</v>
      </c>
    </row>
    <row r="30" ht="12.75">
      <c r="A30" s="17"/>
    </row>
    <row r="31" ht="12.75">
      <c r="A31" s="17"/>
    </row>
    <row r="32" ht="12.75">
      <c r="A32" s="17" t="s">
        <v>24</v>
      </c>
    </row>
    <row r="33" ht="12.75">
      <c r="A33" s="17"/>
    </row>
    <row r="34" ht="12.75">
      <c r="A34" s="17" t="s">
        <v>25</v>
      </c>
    </row>
    <row r="35" spans="1:8" ht="12.75">
      <c r="A35" s="17" t="s">
        <v>26</v>
      </c>
      <c r="F35" s="13" t="s">
        <v>48</v>
      </c>
      <c r="G35" s="14"/>
      <c r="H35" s="14"/>
    </row>
    <row r="36" spans="1:8" ht="12.75">
      <c r="A36" s="17" t="s">
        <v>27</v>
      </c>
      <c r="F36" s="14"/>
      <c r="G36" s="14"/>
      <c r="H36" s="14"/>
    </row>
    <row r="37" spans="1:8" ht="12.75">
      <c r="A37" s="17" t="s">
        <v>28</v>
      </c>
      <c r="F37" s="14"/>
      <c r="G37" s="14"/>
      <c r="H37" s="14"/>
    </row>
    <row r="38" spans="1:8" ht="12.75">
      <c r="A38" s="17" t="s">
        <v>29</v>
      </c>
      <c r="F38" s="14"/>
      <c r="G38" s="14"/>
      <c r="H38" s="14"/>
    </row>
    <row r="39" spans="1:8" ht="12.75">
      <c r="A39" s="17" t="s">
        <v>30</v>
      </c>
      <c r="F39" s="14"/>
      <c r="G39" s="14"/>
      <c r="H39" s="14"/>
    </row>
    <row r="40" ht="12.75">
      <c r="A40" s="17" t="s">
        <v>31</v>
      </c>
    </row>
    <row r="41" ht="12.75">
      <c r="A41" s="17" t="s">
        <v>32</v>
      </c>
    </row>
    <row r="42" ht="12.75">
      <c r="A42" s="17" t="s">
        <v>33</v>
      </c>
    </row>
    <row r="43" ht="12.75">
      <c r="A43" s="17" t="s">
        <v>34</v>
      </c>
    </row>
    <row r="44" ht="12.75">
      <c r="A44" s="17" t="s">
        <v>35</v>
      </c>
    </row>
    <row r="45" ht="12.75">
      <c r="A45" s="17"/>
    </row>
    <row r="46" ht="12.75">
      <c r="A46" s="17" t="s">
        <v>36</v>
      </c>
    </row>
    <row r="47" ht="12.75">
      <c r="A47" s="17"/>
    </row>
    <row r="48" ht="12.75">
      <c r="A48" s="17"/>
    </row>
    <row r="49" ht="12.75">
      <c r="A49" s="17" t="s">
        <v>37</v>
      </c>
    </row>
  </sheetData>
  <mergeCells count="5">
    <mergeCell ref="F35:H39"/>
    <mergeCell ref="F10:H11"/>
    <mergeCell ref="F13:H17"/>
    <mergeCell ref="F5:H5"/>
    <mergeCell ref="F6:H6"/>
  </mergeCells>
  <printOptions horizontalCentered="1"/>
  <pageMargins left="0.58" right="0.56" top="1" bottom="0.75" header="0.5" footer="0.5"/>
  <pageSetup horizontalDpi="600" verticalDpi="600" orientation="portrait" r:id="rId2"/>
  <headerFooter alignWithMargins="0">
    <oddHeader>&amp;C&amp;12TCT CT Scan - DLP Usage&amp;10
March-May 2010 vs. March-May 2011</oddHeader>
    <oddFooter>&amp;L&amp;8&amp;Z&amp;F, &amp;A, &amp;D&amp;RPage &amp;P of &amp;N</oddFooter>
  </headerFooter>
  <rowBreaks count="1" manualBreakCount="1">
    <brk id="49" max="7" man="1"/>
  </rowBreaks>
  <drawing r:id="rId1"/>
</worksheet>
</file>

<file path=xl/worksheets/sheet5.xml><?xml version="1.0" encoding="utf-8"?>
<worksheet xmlns="http://schemas.openxmlformats.org/spreadsheetml/2006/main" xmlns:r="http://schemas.openxmlformats.org/officeDocument/2006/relationships">
  <dimension ref="A1:I59"/>
  <sheetViews>
    <sheetView workbookViewId="0" topLeftCell="A45">
      <selection activeCell="K42" sqref="K42"/>
    </sheetView>
  </sheetViews>
  <sheetFormatPr defaultColWidth="9.140625" defaultRowHeight="12.75"/>
  <cols>
    <col min="1" max="1" width="10.8515625" style="0" customWidth="1"/>
    <col min="7" max="7" width="11.421875" style="0" customWidth="1"/>
  </cols>
  <sheetData>
    <row r="1" spans="1:7" ht="12.75">
      <c r="A1" s="4">
        <v>40238</v>
      </c>
      <c r="B1" s="2"/>
      <c r="C1" s="1" t="s">
        <v>0</v>
      </c>
      <c r="E1" s="1" t="s">
        <v>1</v>
      </c>
      <c r="G1" s="1" t="s">
        <v>2</v>
      </c>
    </row>
    <row r="2" spans="3:8" ht="12.75" hidden="1">
      <c r="C2">
        <v>2</v>
      </c>
      <c r="E2">
        <v>1</v>
      </c>
      <c r="G2">
        <v>80.2</v>
      </c>
      <c r="H2">
        <v>80.2</v>
      </c>
    </row>
    <row r="3" spans="3:8" ht="12.75">
      <c r="C3">
        <v>5</v>
      </c>
      <c r="E3">
        <v>1</v>
      </c>
      <c r="G3">
        <v>410.7</v>
      </c>
      <c r="H3">
        <v>410.7</v>
      </c>
    </row>
    <row r="4" spans="3:7" ht="12.75" hidden="1">
      <c r="C4">
        <v>6</v>
      </c>
      <c r="E4">
        <v>2</v>
      </c>
      <c r="G4">
        <v>72.79</v>
      </c>
    </row>
    <row r="5" spans="3:7" ht="12.75" hidden="1">
      <c r="C5">
        <v>6</v>
      </c>
      <c r="E5">
        <v>1</v>
      </c>
      <c r="G5">
        <v>114.77</v>
      </c>
    </row>
    <row r="6" spans="3:8" ht="12.75">
      <c r="C6">
        <v>6</v>
      </c>
      <c r="E6">
        <v>1</v>
      </c>
      <c r="G6">
        <v>170.76</v>
      </c>
      <c r="H6">
        <f>AVERAGE(G4:G6)</f>
        <v>119.44</v>
      </c>
    </row>
    <row r="7" spans="3:7" ht="12.75" hidden="1">
      <c r="C7">
        <v>7</v>
      </c>
      <c r="E7">
        <v>1</v>
      </c>
      <c r="G7">
        <v>205.68</v>
      </c>
    </row>
    <row r="8" spans="3:8" ht="12.75">
      <c r="C8">
        <v>7</v>
      </c>
      <c r="E8">
        <v>1</v>
      </c>
      <c r="G8">
        <v>269.23</v>
      </c>
      <c r="H8">
        <f>AVERAGE(G7:G8)</f>
        <v>237.455</v>
      </c>
    </row>
    <row r="9" spans="3:7" ht="12.75" hidden="1">
      <c r="C9">
        <v>8</v>
      </c>
      <c r="E9">
        <v>2</v>
      </c>
      <c r="G9">
        <v>72.27</v>
      </c>
    </row>
    <row r="10" spans="3:7" ht="12.75" hidden="1">
      <c r="C10">
        <v>8</v>
      </c>
      <c r="E10">
        <v>1</v>
      </c>
      <c r="G10">
        <v>167.37</v>
      </c>
    </row>
    <row r="11" spans="3:8" ht="12.75">
      <c r="C11">
        <v>8</v>
      </c>
      <c r="E11">
        <v>2</v>
      </c>
      <c r="G11">
        <v>407.86</v>
      </c>
      <c r="H11">
        <f>AVERAGE(G9:G11)</f>
        <v>215.83333333333334</v>
      </c>
    </row>
    <row r="12" spans="3:7" ht="12.75" hidden="1">
      <c r="C12">
        <v>9</v>
      </c>
      <c r="E12">
        <v>2</v>
      </c>
      <c r="G12">
        <v>109</v>
      </c>
    </row>
    <row r="13" spans="3:7" ht="12.75" hidden="1">
      <c r="C13">
        <v>9</v>
      </c>
      <c r="E13">
        <v>1</v>
      </c>
      <c r="G13">
        <v>159.55</v>
      </c>
    </row>
    <row r="14" spans="3:7" ht="12.75" hidden="1">
      <c r="C14">
        <v>9</v>
      </c>
      <c r="E14">
        <v>1</v>
      </c>
      <c r="G14">
        <v>165.78</v>
      </c>
    </row>
    <row r="15" spans="3:8" ht="12.75" hidden="1">
      <c r="C15">
        <v>9</v>
      </c>
      <c r="E15">
        <v>1</v>
      </c>
      <c r="G15">
        <v>692.68</v>
      </c>
      <c r="H15">
        <f>AVERAGE(G12:G15)</f>
        <v>281.7525</v>
      </c>
    </row>
    <row r="16" spans="3:8" ht="12.75" hidden="1">
      <c r="C16">
        <v>10</v>
      </c>
      <c r="E16">
        <v>2</v>
      </c>
      <c r="G16">
        <v>234.66</v>
      </c>
      <c r="H16">
        <v>234.66</v>
      </c>
    </row>
    <row r="17" spans="3:8" ht="12.75">
      <c r="C17">
        <v>11</v>
      </c>
      <c r="E17">
        <v>2</v>
      </c>
      <c r="G17">
        <v>286.02</v>
      </c>
      <c r="H17">
        <v>286.02</v>
      </c>
    </row>
    <row r="18" spans="3:7" ht="12.75" hidden="1">
      <c r="C18">
        <v>12</v>
      </c>
      <c r="E18">
        <v>2</v>
      </c>
      <c r="G18">
        <v>226.63</v>
      </c>
    </row>
    <row r="19" spans="3:7" ht="12.75" hidden="1">
      <c r="C19">
        <v>12</v>
      </c>
      <c r="E19">
        <v>2</v>
      </c>
      <c r="G19">
        <v>240.18</v>
      </c>
    </row>
    <row r="20" spans="3:8" ht="12.75" hidden="1">
      <c r="C20">
        <v>12</v>
      </c>
      <c r="E20">
        <v>2</v>
      </c>
      <c r="G20">
        <v>500.44</v>
      </c>
      <c r="H20">
        <f>AVERAGE(G18:G20)</f>
        <v>322.4166666666667</v>
      </c>
    </row>
    <row r="21" spans="3:7" ht="12.75" hidden="1">
      <c r="C21">
        <v>13</v>
      </c>
      <c r="E21">
        <v>1</v>
      </c>
      <c r="G21">
        <v>225.27</v>
      </c>
    </row>
    <row r="22" spans="3:8" ht="12.75">
      <c r="C22">
        <v>13</v>
      </c>
      <c r="E22">
        <v>2</v>
      </c>
      <c r="G22">
        <v>837.5</v>
      </c>
      <c r="H22">
        <f>AVERAGE(G21:G22)</f>
        <v>531.385</v>
      </c>
    </row>
    <row r="23" spans="3:7" ht="12.75" hidden="1">
      <c r="C23">
        <v>14</v>
      </c>
      <c r="E23">
        <v>2</v>
      </c>
      <c r="G23">
        <v>477.03</v>
      </c>
    </row>
    <row r="24" spans="3:7" ht="12.75" hidden="1">
      <c r="C24">
        <v>14</v>
      </c>
      <c r="E24">
        <v>2</v>
      </c>
      <c r="G24">
        <v>482.86</v>
      </c>
    </row>
    <row r="25" spans="3:8" ht="12.75">
      <c r="C25">
        <v>14</v>
      </c>
      <c r="E25">
        <v>1</v>
      </c>
      <c r="G25">
        <v>591.78</v>
      </c>
      <c r="H25">
        <f>AVERAGE(G23:G25)</f>
        <v>517.2233333333334</v>
      </c>
    </row>
    <row r="26" spans="3:9" ht="12.75" hidden="1">
      <c r="C26">
        <v>15</v>
      </c>
      <c r="E26">
        <v>1</v>
      </c>
      <c r="G26">
        <v>230.91</v>
      </c>
      <c r="I26" s="1"/>
    </row>
    <row r="27" spans="3:7" ht="12.75" hidden="1">
      <c r="C27">
        <v>15</v>
      </c>
      <c r="E27">
        <v>2</v>
      </c>
      <c r="G27">
        <v>595.07</v>
      </c>
    </row>
    <row r="28" spans="3:7" ht="12.75" hidden="1">
      <c r="C28">
        <v>15</v>
      </c>
      <c r="E28">
        <v>1</v>
      </c>
      <c r="G28">
        <v>625.69</v>
      </c>
    </row>
    <row r="29" spans="3:8" ht="12.75">
      <c r="C29">
        <v>15</v>
      </c>
      <c r="E29">
        <v>1</v>
      </c>
      <c r="G29">
        <v>690.2</v>
      </c>
      <c r="H29">
        <f>AVERAGE(G26:G29)</f>
        <v>535.4675</v>
      </c>
    </row>
    <row r="30" spans="3:7" ht="12.75" hidden="1">
      <c r="C30">
        <v>16</v>
      </c>
      <c r="E30">
        <v>2</v>
      </c>
      <c r="G30">
        <v>370.3</v>
      </c>
    </row>
    <row r="31" spans="3:8" ht="12.75">
      <c r="C31">
        <v>16</v>
      </c>
      <c r="E31">
        <v>1</v>
      </c>
      <c r="G31">
        <v>536.95</v>
      </c>
      <c r="H31">
        <f>AVERAGE(G30:G31)</f>
        <v>453.625</v>
      </c>
    </row>
    <row r="32" spans="3:7" ht="12.75" hidden="1">
      <c r="C32">
        <v>17</v>
      </c>
      <c r="E32">
        <v>1</v>
      </c>
      <c r="G32">
        <v>909.37</v>
      </c>
    </row>
    <row r="33" spans="3:8" ht="12.75">
      <c r="C33">
        <v>17</v>
      </c>
      <c r="E33">
        <v>2</v>
      </c>
      <c r="G33">
        <v>746.9</v>
      </c>
      <c r="H33">
        <f>AVERAGE(G32:G33)</f>
        <v>828.135</v>
      </c>
    </row>
    <row r="34" spans="7:9" ht="12.75">
      <c r="G34">
        <f>SUM(G2:G33)</f>
        <v>11906.4</v>
      </c>
      <c r="H34" s="5">
        <f>G34/31</f>
        <v>384.0774193548387</v>
      </c>
      <c r="I34" s="3" t="s">
        <v>3</v>
      </c>
    </row>
    <row r="35" spans="1:7" ht="12.75">
      <c r="A35" s="4">
        <v>40603</v>
      </c>
      <c r="C35" s="1" t="s">
        <v>0</v>
      </c>
      <c r="E35" s="1" t="s">
        <v>1</v>
      </c>
      <c r="G35" s="1" t="s">
        <v>2</v>
      </c>
    </row>
    <row r="36" spans="3:7" ht="12.75" hidden="1">
      <c r="C36">
        <v>4</v>
      </c>
      <c r="E36">
        <v>1</v>
      </c>
      <c r="G36">
        <v>63.18</v>
      </c>
    </row>
    <row r="37" spans="3:8" ht="12.75" hidden="1">
      <c r="C37">
        <v>4</v>
      </c>
      <c r="E37">
        <v>2</v>
      </c>
      <c r="G37">
        <v>30.28</v>
      </c>
      <c r="H37">
        <f>AVERAGE(G36:G37)</f>
        <v>46.730000000000004</v>
      </c>
    </row>
    <row r="38" spans="3:7" ht="12.75" hidden="1">
      <c r="C38">
        <v>5</v>
      </c>
      <c r="E38">
        <v>2</v>
      </c>
      <c r="G38">
        <v>88.76</v>
      </c>
    </row>
    <row r="39" spans="3:8" ht="12.75">
      <c r="C39">
        <v>5</v>
      </c>
      <c r="E39">
        <v>2</v>
      </c>
      <c r="G39">
        <v>42.43</v>
      </c>
      <c r="H39">
        <f>AVERAGE(G38:G39)</f>
        <v>65.595</v>
      </c>
    </row>
    <row r="40" spans="3:8" ht="12.75">
      <c r="C40">
        <v>6</v>
      </c>
      <c r="E40">
        <v>1</v>
      </c>
      <c r="G40">
        <v>40.7</v>
      </c>
      <c r="H40">
        <v>40.7</v>
      </c>
    </row>
    <row r="41" spans="3:8" ht="12.75">
      <c r="C41">
        <v>7</v>
      </c>
      <c r="E41">
        <v>1</v>
      </c>
      <c r="G41">
        <v>45.66</v>
      </c>
      <c r="H41">
        <v>45.66</v>
      </c>
    </row>
    <row r="42" spans="3:8" ht="12.75">
      <c r="C42">
        <v>8</v>
      </c>
      <c r="E42">
        <v>2</v>
      </c>
      <c r="G42">
        <v>51.5</v>
      </c>
      <c r="H42">
        <v>51.5</v>
      </c>
    </row>
    <row r="43" spans="3:7" ht="12.75" hidden="1">
      <c r="C43">
        <v>11</v>
      </c>
      <c r="E43">
        <v>2</v>
      </c>
      <c r="G43">
        <v>260.5</v>
      </c>
    </row>
    <row r="44" spans="3:7" ht="12.75" hidden="1">
      <c r="C44">
        <v>11</v>
      </c>
      <c r="E44">
        <v>2</v>
      </c>
      <c r="G44">
        <v>237.43</v>
      </c>
    </row>
    <row r="45" spans="3:8" ht="12.75">
      <c r="C45">
        <v>11</v>
      </c>
      <c r="E45">
        <v>1</v>
      </c>
      <c r="G45">
        <v>401.7</v>
      </c>
      <c r="H45">
        <f>AVERAGE(G43:G45)</f>
        <v>299.87666666666667</v>
      </c>
    </row>
    <row r="46" spans="3:7" ht="12.75" hidden="1">
      <c r="C46">
        <v>13</v>
      </c>
      <c r="E46">
        <v>1</v>
      </c>
      <c r="G46">
        <v>179.02</v>
      </c>
    </row>
    <row r="47" spans="3:8" ht="12.75">
      <c r="C47">
        <v>13</v>
      </c>
      <c r="E47">
        <v>2</v>
      </c>
      <c r="G47">
        <v>558.77</v>
      </c>
      <c r="H47">
        <f>AVERAGE(G46:G47)</f>
        <v>368.895</v>
      </c>
    </row>
    <row r="48" spans="3:7" ht="12.75" hidden="1">
      <c r="C48">
        <v>14</v>
      </c>
      <c r="E48">
        <v>1</v>
      </c>
      <c r="G48">
        <v>278.17</v>
      </c>
    </row>
    <row r="49" spans="3:7" ht="12.75" hidden="1">
      <c r="C49">
        <v>14</v>
      </c>
      <c r="E49">
        <v>1</v>
      </c>
      <c r="G49">
        <v>242.44</v>
      </c>
    </row>
    <row r="50" spans="3:8" ht="12.75">
      <c r="C50">
        <v>14</v>
      </c>
      <c r="E50">
        <v>1</v>
      </c>
      <c r="G50">
        <v>231.11</v>
      </c>
      <c r="H50">
        <f>AVERAGE(G48:G50)</f>
        <v>250.57333333333335</v>
      </c>
    </row>
    <row r="51" spans="3:8" ht="12.75">
      <c r="C51">
        <v>15</v>
      </c>
      <c r="E51">
        <v>1</v>
      </c>
      <c r="G51">
        <v>450.42</v>
      </c>
      <c r="H51">
        <v>450.42</v>
      </c>
    </row>
    <row r="52" spans="3:7" ht="12.75" hidden="1">
      <c r="C52">
        <v>16</v>
      </c>
      <c r="E52">
        <v>1</v>
      </c>
      <c r="G52">
        <v>472.19</v>
      </c>
    </row>
    <row r="53" spans="3:7" ht="12.75" hidden="1">
      <c r="C53">
        <v>16</v>
      </c>
      <c r="E53">
        <v>1</v>
      </c>
      <c r="G53">
        <v>309.31</v>
      </c>
    </row>
    <row r="54" spans="3:8" ht="12.75">
      <c r="C54">
        <v>16</v>
      </c>
      <c r="E54">
        <v>2</v>
      </c>
      <c r="G54">
        <v>337.12</v>
      </c>
      <c r="H54">
        <f>AVERAGE(G52:G54)</f>
        <v>372.8733333333333</v>
      </c>
    </row>
    <row r="55" spans="3:7" ht="12.75" hidden="1">
      <c r="C55">
        <v>17</v>
      </c>
      <c r="E55">
        <v>1</v>
      </c>
      <c r="G55">
        <v>605.6</v>
      </c>
    </row>
    <row r="56" spans="3:8" ht="12.75">
      <c r="C56">
        <v>17</v>
      </c>
      <c r="E56">
        <v>2</v>
      </c>
      <c r="G56">
        <v>335.77</v>
      </c>
      <c r="H56">
        <f>AVERAGE(G55:G56)</f>
        <v>470.685</v>
      </c>
    </row>
    <row r="57" spans="7:9" ht="12.75">
      <c r="G57">
        <f>SUM(G36:G56)</f>
        <v>5262.060000000001</v>
      </c>
      <c r="H57" s="5">
        <f>G57/21</f>
        <v>250.57428571428576</v>
      </c>
      <c r="I57" s="3" t="s">
        <v>3</v>
      </c>
    </row>
    <row r="58" spans="8:9" ht="12.75">
      <c r="H58" s="6"/>
      <c r="I58" s="7"/>
    </row>
    <row r="59" spans="8:9" ht="12.75">
      <c r="H59" s="6"/>
      <c r="I59" s="7"/>
    </row>
  </sheetData>
  <printOptions/>
  <pageMargins left="0.5" right="0.5" top="1" bottom="1" header="0.5" footer="0.5"/>
  <pageSetup horizontalDpi="600" verticalDpi="600" orientation="portrait"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pacstcclinic4</dc:creator>
  <cp:keywords/>
  <dc:description/>
  <cp:lastModifiedBy>Mike Bettinger</cp:lastModifiedBy>
  <cp:lastPrinted>2011-06-24T18:04:59Z</cp:lastPrinted>
  <dcterms:created xsi:type="dcterms:W3CDTF">2011-04-08T13:48:53Z</dcterms:created>
  <dcterms:modified xsi:type="dcterms:W3CDTF">2011-06-24T18:07:33Z</dcterms:modified>
  <cp:category/>
  <cp:version/>
  <cp:contentType/>
  <cp:contentStatus/>
</cp:coreProperties>
</file>